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5135" windowHeight="9045" tabRatio="710" activeTab="0"/>
  </bookViews>
  <sheets>
    <sheet name="Exchange Data Log" sheetId="1" r:id="rId1"/>
    <sheet name="Appendix" sheetId="2" r:id="rId2"/>
    <sheet name="Food Group Log" sheetId="3" r:id="rId3"/>
    <sheet name="Intake Trends" sheetId="4" r:id="rId4"/>
    <sheet name="Food Group Targets" sheetId="5" r:id="rId5"/>
  </sheets>
  <definedNames>
    <definedName name="_xlnm.Print_Area" localSheetId="0">'Exchange Data Log'!$A$1:$P$119</definedName>
    <definedName name="_xlnm.Print_Titles" localSheetId="0">'Exchange Data Log'!$1:$8</definedName>
  </definedNames>
  <calcPr fullCalcOnLoad="1"/>
</workbook>
</file>

<file path=xl/sharedStrings.xml><?xml version="1.0" encoding="utf-8"?>
<sst xmlns="http://schemas.openxmlformats.org/spreadsheetml/2006/main" count="122" uniqueCount="97">
  <si>
    <t>Date</t>
  </si>
  <si>
    <t>Food Groups and Servings</t>
  </si>
  <si>
    <t>Recommended Daily Servings</t>
  </si>
  <si>
    <t>6-11</t>
  </si>
  <si>
    <t>3-5</t>
  </si>
  <si>
    <t>Vegetables</t>
  </si>
  <si>
    <t>2-4</t>
  </si>
  <si>
    <t>Fruits</t>
  </si>
  <si>
    <t>Food Group</t>
  </si>
  <si>
    <t xml:space="preserve">2-3 </t>
  </si>
  <si>
    <t>Meats &amp; Alternatives</t>
  </si>
  <si>
    <t>2</t>
  </si>
  <si>
    <t>Milk Products</t>
  </si>
  <si>
    <t>GP</t>
  </si>
  <si>
    <t>Grain Products</t>
  </si>
  <si>
    <t>V</t>
  </si>
  <si>
    <t>F</t>
  </si>
  <si>
    <t>M&amp;A</t>
  </si>
  <si>
    <t>MP</t>
  </si>
  <si>
    <t>Servings</t>
  </si>
  <si>
    <t xml:space="preserve">Starch </t>
  </si>
  <si>
    <t>Fruit</t>
  </si>
  <si>
    <t>Milk</t>
  </si>
  <si>
    <t>Low Fat</t>
  </si>
  <si>
    <t>Red-Fat</t>
  </si>
  <si>
    <t>Whole</t>
  </si>
  <si>
    <t>Vegetable</t>
  </si>
  <si>
    <t>CHO Group</t>
  </si>
  <si>
    <t>Very Lean</t>
  </si>
  <si>
    <t>Lean</t>
  </si>
  <si>
    <t>Med-Fat</t>
  </si>
  <si>
    <t>High Fat</t>
  </si>
  <si>
    <t>Fat</t>
  </si>
  <si>
    <t>Meat</t>
  </si>
  <si>
    <t>Exchange Log</t>
  </si>
  <si>
    <t>V-Lean</t>
  </si>
  <si>
    <t>FAT,g</t>
  </si>
  <si>
    <t>ENERGY, kcal</t>
  </si>
  <si>
    <t>CHO</t>
  </si>
  <si>
    <t>g</t>
  </si>
  <si>
    <t>PROTIEN</t>
  </si>
  <si>
    <t>FAT</t>
  </si>
  <si>
    <t>kcal</t>
  </si>
  <si>
    <t>ENERGY</t>
  </si>
  <si>
    <t>General Serving Sizes</t>
  </si>
  <si>
    <r>
      <t>1</t>
    </r>
    <r>
      <rPr>
        <sz val="8"/>
        <rFont val="Arial"/>
        <family val="2"/>
      </rPr>
      <t>/</t>
    </r>
    <r>
      <rPr>
        <vertAlign val="subscript"/>
        <sz val="8"/>
        <rFont val="Arial"/>
        <family val="2"/>
      </rPr>
      <t>2</t>
    </r>
    <r>
      <rPr>
        <sz val="8"/>
        <rFont val="Arial"/>
        <family val="2"/>
      </rPr>
      <t xml:space="preserve"> c cereal, grain, pasta or starchy vegetable; 1 oz bread;</t>
    </r>
    <r>
      <rPr>
        <vertAlign val="superscript"/>
        <sz val="8"/>
        <rFont val="Arial"/>
        <family val="2"/>
      </rPr>
      <t xml:space="preserve"> 3</t>
    </r>
    <r>
      <rPr>
        <sz val="8"/>
        <rFont val="Arial"/>
        <family val="2"/>
      </rPr>
      <t>/</t>
    </r>
    <r>
      <rPr>
        <vertAlign val="subscript"/>
        <sz val="8"/>
        <rFont val="Arial"/>
        <family val="2"/>
      </rPr>
      <t>4</t>
    </r>
    <r>
      <rPr>
        <sz val="8"/>
        <rFont val="Arial"/>
        <family val="2"/>
      </rPr>
      <t xml:space="preserve"> to 1 oz snack food</t>
    </r>
  </si>
  <si>
    <t>Starch</t>
  </si>
  <si>
    <t>Low-fat</t>
  </si>
  <si>
    <t>Other CHO</t>
  </si>
  <si>
    <t>List</t>
  </si>
  <si>
    <t>PRO, g</t>
  </si>
  <si>
    <t>CHO, g</t>
  </si>
  <si>
    <t>High-Fat</t>
  </si>
  <si>
    <t>Actual Servings Consumed</t>
  </si>
  <si>
    <t>Food Group Target Servings</t>
  </si>
  <si>
    <t>Portion Size</t>
  </si>
  <si>
    <t>1 slice</t>
  </si>
  <si>
    <t>1 portion</t>
  </si>
  <si>
    <t>1 cup</t>
  </si>
  <si>
    <t>1/2 cup</t>
  </si>
  <si>
    <t>1 oz</t>
  </si>
  <si>
    <t>1 tsp (5 g)</t>
  </si>
  <si>
    <t>Reassign to Starch or Fruit</t>
  </si>
  <si>
    <t>Definition of the Seven U.S Exchange Lists</t>
  </si>
  <si>
    <t>Meat &amp; Meat Substitue Group</t>
  </si>
  <si>
    <t>Fat Group</t>
  </si>
  <si>
    <t>Basal Metabolic Rate Calculation</t>
  </si>
  <si>
    <t>Target Energy</t>
  </si>
  <si>
    <t>Actual 
Energy</t>
  </si>
  <si>
    <t>Age</t>
  </si>
  <si>
    <t>BMR Result</t>
  </si>
  <si>
    <t>Height (in)</t>
  </si>
  <si>
    <t>Wt (lbs)</t>
  </si>
  <si>
    <r>
      <t>1</t>
    </r>
    <r>
      <rPr>
        <sz val="8"/>
        <rFont val="Arial"/>
        <family val="2"/>
      </rPr>
      <t>/</t>
    </r>
    <r>
      <rPr>
        <vertAlign val="subscript"/>
        <sz val="8"/>
        <rFont val="Arial"/>
        <family val="2"/>
      </rPr>
      <t>2</t>
    </r>
    <r>
      <rPr>
        <sz val="8"/>
        <rFont val="Arial"/>
        <family val="2"/>
      </rPr>
      <t xml:space="preserve"> c cooked vegetables or vegetable juice; 1 cup raw vegetables</t>
    </r>
  </si>
  <si>
    <t>*Starchy vegetables such as corn, peas, and potatoes are on the starch list.</t>
  </si>
  <si>
    <t>Vegetable*</t>
  </si>
  <si>
    <r>
      <t xml:space="preserve">1 small to medium fresh fruit; </t>
    </r>
    <r>
      <rPr>
        <vertAlign val="superscript"/>
        <sz val="8"/>
        <rFont val="Arial"/>
        <family val="2"/>
      </rPr>
      <t>1</t>
    </r>
    <r>
      <rPr>
        <sz val="8"/>
        <rFont val="Arial"/>
        <family val="2"/>
      </rPr>
      <t>/</t>
    </r>
    <r>
      <rPr>
        <vertAlign val="subscript"/>
        <sz val="8"/>
        <rFont val="Arial"/>
        <family val="2"/>
      </rPr>
      <t>2</t>
    </r>
    <r>
      <rPr>
        <sz val="8"/>
        <rFont val="Arial"/>
        <family val="2"/>
      </rPr>
      <t xml:space="preserve"> canned or fresh fruit juice; </t>
    </r>
    <r>
      <rPr>
        <vertAlign val="superscript"/>
        <sz val="8"/>
        <rFont val="Arial"/>
        <family val="2"/>
      </rPr>
      <t>1</t>
    </r>
    <r>
      <rPr>
        <sz val="8"/>
        <rFont val="Arial"/>
        <family val="2"/>
      </rPr>
      <t>/</t>
    </r>
    <r>
      <rPr>
        <vertAlign val="subscript"/>
        <sz val="8"/>
        <rFont val="Arial"/>
        <family val="2"/>
      </rPr>
      <t>4</t>
    </r>
    <r>
      <rPr>
        <sz val="8"/>
        <rFont val="Arial"/>
        <family val="2"/>
      </rPr>
      <t xml:space="preserve"> c dried fruit</t>
    </r>
  </si>
  <si>
    <t>2-3 oz meat, poultry or fish; 1 egg; or 2 tbsp nuts, seeds or peanut butter as 1 oz meat</t>
  </si>
  <si>
    <t>1 cup milk or yogurt; 2 oz process cheese food; 1.5 oz cheese</t>
  </si>
  <si>
    <t>%</t>
  </si>
  <si>
    <t>TARGET</t>
  </si>
  <si>
    <r>
      <t>Type of Exchange</t>
    </r>
    <r>
      <rPr>
        <b/>
        <sz val="8"/>
        <rFont val="Arial"/>
        <family val="2"/>
      </rPr>
      <t xml:space="preserve"> </t>
    </r>
  </si>
  <si>
    <r>
      <t>1200 Calorie Diet</t>
    </r>
    <r>
      <rPr>
        <b/>
        <sz val="8"/>
        <rFont val="Arial"/>
        <family val="2"/>
      </rPr>
      <t xml:space="preserve"> </t>
    </r>
  </si>
  <si>
    <r>
      <t>1400 Calorie Diet</t>
    </r>
    <r>
      <rPr>
        <b/>
        <sz val="8"/>
        <rFont val="Arial"/>
        <family val="2"/>
      </rPr>
      <t xml:space="preserve"> </t>
    </r>
  </si>
  <si>
    <r>
      <t>1600 Calorie Diet</t>
    </r>
    <r>
      <rPr>
        <b/>
        <sz val="8"/>
        <rFont val="Arial"/>
        <family val="2"/>
      </rPr>
      <t xml:space="preserve"> </t>
    </r>
  </si>
  <si>
    <r>
      <t>1800 Calorie Diet</t>
    </r>
    <r>
      <rPr>
        <b/>
        <sz val="8"/>
        <rFont val="Arial"/>
        <family val="2"/>
      </rPr>
      <t xml:space="preserve"> </t>
    </r>
  </si>
  <si>
    <t>Milk/Dairy</t>
  </si>
  <si>
    <t>Bread/Starch</t>
  </si>
  <si>
    <t>Women</t>
  </si>
  <si>
    <t>Men</t>
  </si>
  <si>
    <t>Activity*</t>
  </si>
  <si>
    <t>* Activity Factor:</t>
  </si>
  <si>
    <t>Sedentary = 1.2</t>
  </si>
  <si>
    <t>Light = 1.375</t>
  </si>
  <si>
    <t>Moderate = 1.5</t>
  </si>
  <si>
    <t>High = 1.7</t>
  </si>
  <si>
    <t>Very High = 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</si>
</sst>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yy"/>
    <numFmt numFmtId="173" formatCode="mmm\-yyyy"/>
    <numFmt numFmtId="174" formatCode="0.0"/>
  </numFmts>
  <fonts count="25">
    <font>
      <sz val="10"/>
      <name val="Arial"/>
      <family val="0"/>
    </font>
    <font>
      <b/>
      <i/>
      <sz val="18"/>
      <color indexed="62"/>
      <name val="Arial"/>
      <family val="2"/>
    </font>
    <font>
      <b/>
      <sz val="8"/>
      <color indexed="18"/>
      <name val="Arial"/>
      <family val="2"/>
    </font>
    <font>
      <sz val="8"/>
      <color indexed="18"/>
      <name val="Arial"/>
      <family val="2"/>
    </font>
    <font>
      <b/>
      <sz val="10"/>
      <name val="Arial"/>
      <family val="2"/>
    </font>
    <font>
      <b/>
      <sz val="14"/>
      <name val="Arial"/>
      <family val="2"/>
    </font>
    <font>
      <sz val="12"/>
      <name val="Arial"/>
      <family val="2"/>
    </font>
    <font>
      <b/>
      <sz val="12"/>
      <name val="Arial"/>
      <family val="2"/>
    </font>
    <font>
      <i/>
      <sz val="11"/>
      <name val="Arial"/>
      <family val="2"/>
    </font>
    <font>
      <sz val="10"/>
      <name val="Lucida Handwriting"/>
      <family val="4"/>
    </font>
    <font>
      <sz val="8"/>
      <name val="Arial"/>
      <family val="2"/>
    </font>
    <font>
      <vertAlign val="superscript"/>
      <sz val="8"/>
      <name val="Arial"/>
      <family val="2"/>
    </font>
    <font>
      <vertAlign val="subscript"/>
      <sz val="8"/>
      <name val="Arial"/>
      <family val="2"/>
    </font>
    <font>
      <b/>
      <i/>
      <sz val="10"/>
      <name val="Arial"/>
      <family val="2"/>
    </font>
    <font>
      <b/>
      <i/>
      <u val="single"/>
      <sz val="10"/>
      <name val="Arial"/>
      <family val="2"/>
    </font>
    <font>
      <i/>
      <sz val="10"/>
      <name val="Arial"/>
      <family val="2"/>
    </font>
    <font>
      <b/>
      <sz val="8"/>
      <name val="Arial"/>
      <family val="2"/>
    </font>
    <font>
      <sz val="10"/>
      <color indexed="62"/>
      <name val="Arial"/>
      <family val="2"/>
    </font>
    <font>
      <b/>
      <sz val="10"/>
      <color indexed="11"/>
      <name val="Arial"/>
      <family val="2"/>
    </font>
    <font>
      <b/>
      <sz val="22"/>
      <color indexed="62"/>
      <name val="Arial"/>
      <family val="2"/>
    </font>
    <font>
      <b/>
      <sz val="10"/>
      <color indexed="10"/>
      <name val="Arial"/>
      <family val="2"/>
    </font>
    <font>
      <b/>
      <sz val="8"/>
      <color indexed="9"/>
      <name val="Arial"/>
      <family val="2"/>
    </font>
    <font>
      <sz val="7"/>
      <name val="Arial"/>
      <family val="2"/>
    </font>
    <font>
      <u val="single"/>
      <sz val="10"/>
      <color indexed="12"/>
      <name val="Arial"/>
      <family val="0"/>
    </font>
    <font>
      <u val="single"/>
      <sz val="10"/>
      <color indexed="36"/>
      <name val="Arial"/>
      <family val="0"/>
    </font>
  </fonts>
  <fills count="14">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50"/>
        <bgColor indexed="64"/>
      </patternFill>
    </fill>
    <fill>
      <patternFill patternType="solid">
        <fgColor indexed="46"/>
        <bgColor indexed="64"/>
      </patternFill>
    </fill>
    <fill>
      <patternFill patternType="solid">
        <fgColor indexed="8"/>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s>
  <borders count="23">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style="double"/>
      <top style="thin"/>
      <bottom>
        <color indexed="63"/>
      </bottom>
    </border>
    <border>
      <left style="thin"/>
      <right style="double"/>
      <top>
        <color indexed="63"/>
      </top>
      <bottom style="thin"/>
    </border>
    <border>
      <left style="thin"/>
      <right style="double"/>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10"/>
      </right>
      <top>
        <color indexed="63"/>
      </top>
      <bottom>
        <color indexed="63"/>
      </bottom>
    </border>
    <border>
      <left style="thin">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2" borderId="0" xfId="0" applyFont="1" applyFill="1" applyBorder="1" applyAlignment="1">
      <alignment/>
    </xf>
    <xf numFmtId="0" fontId="0" fillId="2" borderId="0" xfId="0" applyFill="1" applyBorder="1" applyAlignment="1">
      <alignment/>
    </xf>
    <xf numFmtId="0" fontId="4" fillId="2" borderId="0" xfId="0" applyFont="1" applyFill="1" applyBorder="1" applyAlignment="1">
      <alignment horizontal="center" vertical="center" wrapText="1"/>
    </xf>
    <xf numFmtId="12" fontId="0" fillId="2" borderId="0" xfId="0" applyNumberFormat="1" applyFill="1" applyBorder="1" applyAlignment="1">
      <alignment horizontal="center" vertical="center"/>
    </xf>
    <xf numFmtId="0" fontId="4" fillId="2" borderId="0" xfId="0" applyFont="1" applyFill="1" applyBorder="1" applyAlignment="1">
      <alignment horizontal="center" wrapText="1"/>
    </xf>
    <xf numFmtId="0" fontId="4" fillId="2" borderId="0" xfId="0" applyFont="1" applyFill="1" applyAlignment="1">
      <alignment/>
    </xf>
    <xf numFmtId="0" fontId="4" fillId="2" borderId="0" xfId="0" applyFont="1" applyFill="1" applyAlignment="1">
      <alignment horizontal="center"/>
    </xf>
    <xf numFmtId="0" fontId="5" fillId="2" borderId="0" xfId="0" applyFont="1" applyFill="1" applyAlignment="1">
      <alignment/>
    </xf>
    <xf numFmtId="0" fontId="0" fillId="2" borderId="0" xfId="0" applyFill="1" applyAlignment="1">
      <alignment/>
    </xf>
    <xf numFmtId="0" fontId="7" fillId="2" borderId="0" xfId="0" applyFont="1" applyFill="1" applyAlignment="1">
      <alignment horizontal="center"/>
    </xf>
    <xf numFmtId="0" fontId="7" fillId="2" borderId="0" xfId="0" applyFont="1" applyFill="1" applyAlignment="1">
      <alignment horizontal="left"/>
    </xf>
    <xf numFmtId="0" fontId="7" fillId="2" borderId="0" xfId="0" applyFont="1" applyFill="1" applyAlignment="1">
      <alignment/>
    </xf>
    <xf numFmtId="16" fontId="8" fillId="2" borderId="0" xfId="0" applyNumberFormat="1" applyFont="1" applyFill="1" applyAlignment="1" quotePrefix="1">
      <alignment horizontal="center"/>
    </xf>
    <xf numFmtId="0" fontId="6" fillId="2" borderId="0" xfId="0" applyFont="1" applyFill="1" applyAlignment="1">
      <alignment/>
    </xf>
    <xf numFmtId="0" fontId="8" fillId="2" borderId="0" xfId="0" applyFont="1" applyFill="1" applyAlignment="1" quotePrefix="1">
      <alignment horizontal="center"/>
    </xf>
    <xf numFmtId="0" fontId="6" fillId="2" borderId="0" xfId="0" applyFont="1" applyFill="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2" borderId="4" xfId="0" applyFont="1" applyFill="1" applyBorder="1" applyAlignment="1">
      <alignment horizontal="center"/>
    </xf>
    <xf numFmtId="0" fontId="4" fillId="4" borderId="5" xfId="0" applyFont="1" applyFill="1" applyBorder="1" applyAlignment="1">
      <alignment horizontal="center"/>
    </xf>
    <xf numFmtId="0" fontId="4" fillId="4" borderId="4" xfId="0" applyFont="1" applyFill="1" applyBorder="1" applyAlignment="1">
      <alignment horizontal="center"/>
    </xf>
    <xf numFmtId="0" fontId="4" fillId="2" borderId="5" xfId="0" applyFont="1" applyFill="1" applyBorder="1" applyAlignment="1">
      <alignment/>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2" borderId="0"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0" xfId="0" applyFill="1" applyAlignment="1">
      <alignment horizontal="center"/>
    </xf>
    <xf numFmtId="0" fontId="0" fillId="2" borderId="0" xfId="0" applyFont="1" applyFill="1" applyAlignment="1">
      <alignment horizontal="center"/>
    </xf>
    <xf numFmtId="0" fontId="4" fillId="5" borderId="8" xfId="0" applyFont="1" applyFill="1" applyBorder="1" applyAlignment="1">
      <alignment horizontal="center"/>
    </xf>
    <xf numFmtId="0" fontId="4" fillId="5" borderId="5" xfId="0" applyFont="1" applyFill="1" applyBorder="1" applyAlignment="1">
      <alignment horizontal="center"/>
    </xf>
    <xf numFmtId="0" fontId="15" fillId="5" borderId="5" xfId="0" applyFont="1" applyFill="1" applyBorder="1" applyAlignment="1">
      <alignment/>
    </xf>
    <xf numFmtId="0" fontId="15" fillId="5" borderId="7" xfId="0" applyFont="1" applyFill="1" applyBorder="1" applyAlignment="1">
      <alignment/>
    </xf>
    <xf numFmtId="0" fontId="15" fillId="5" borderId="4" xfId="0" applyFont="1" applyFill="1" applyBorder="1" applyAlignment="1">
      <alignment/>
    </xf>
    <xf numFmtId="0" fontId="10" fillId="6" borderId="9" xfId="0" applyFont="1" applyFill="1" applyBorder="1" applyAlignment="1">
      <alignment horizontal="center"/>
    </xf>
    <xf numFmtId="0" fontId="10" fillId="6" borderId="7" xfId="0" applyFont="1" applyFill="1" applyBorder="1" applyAlignment="1">
      <alignment horizontal="center"/>
    </xf>
    <xf numFmtId="0" fontId="11" fillId="2" borderId="0" xfId="0" applyFont="1" applyFill="1" applyAlignment="1">
      <alignment horizontal="left"/>
    </xf>
    <xf numFmtId="0" fontId="6" fillId="2" borderId="0" xfId="0" applyFont="1" applyFill="1" applyAlignment="1">
      <alignment horizontal="left"/>
    </xf>
    <xf numFmtId="16" fontId="4" fillId="3" borderId="5" xfId="0" applyNumberFormat="1" applyFont="1" applyFill="1" applyBorder="1" applyAlignment="1">
      <alignment/>
    </xf>
    <xf numFmtId="0" fontId="4" fillId="3" borderId="4" xfId="0" applyFont="1" applyFill="1" applyBorder="1" applyAlignment="1">
      <alignment horizontal="center"/>
    </xf>
    <xf numFmtId="0" fontId="0" fillId="2" borderId="6" xfId="0" applyFill="1" applyBorder="1" applyAlignment="1">
      <alignment/>
    </xf>
    <xf numFmtId="0" fontId="0" fillId="4" borderId="6" xfId="0" applyFill="1" applyBorder="1" applyAlignment="1">
      <alignment horizontal="center"/>
    </xf>
    <xf numFmtId="0" fontId="17" fillId="2" borderId="0" xfId="0" applyFont="1" applyFill="1" applyAlignment="1">
      <alignment/>
    </xf>
    <xf numFmtId="14" fontId="0" fillId="2" borderId="6" xfId="0" applyNumberFormat="1" applyFill="1" applyBorder="1" applyAlignment="1">
      <alignment horizontal="center"/>
    </xf>
    <xf numFmtId="14" fontId="0" fillId="2" borderId="6" xfId="0" applyNumberFormat="1" applyFill="1" applyBorder="1" applyAlignment="1">
      <alignment/>
    </xf>
    <xf numFmtId="0" fontId="10" fillId="2" borderId="0" xfId="0" applyFont="1" applyFill="1" applyAlignment="1">
      <alignment horizontal="left"/>
    </xf>
    <xf numFmtId="0" fontId="0" fillId="2" borderId="6" xfId="0" applyFill="1" applyBorder="1" applyAlignment="1" applyProtection="1">
      <alignment horizontal="center"/>
      <protection locked="0"/>
    </xf>
    <xf numFmtId="0" fontId="4" fillId="4" borderId="8" xfId="0" applyFont="1" applyFill="1" applyBorder="1" applyAlignment="1">
      <alignment horizontal="center"/>
    </xf>
    <xf numFmtId="0" fontId="4" fillId="4" borderId="3"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1" fontId="0" fillId="4" borderId="12" xfId="0" applyNumberFormat="1" applyFill="1" applyBorder="1" applyAlignment="1">
      <alignment horizontal="center"/>
    </xf>
    <xf numFmtId="174" fontId="0" fillId="4" borderId="9" xfId="0" applyNumberFormat="1" applyFill="1" applyBorder="1" applyAlignment="1">
      <alignment horizontal="center"/>
    </xf>
    <xf numFmtId="174" fontId="0" fillId="4" borderId="6" xfId="0" applyNumberFormat="1" applyFill="1" applyBorder="1" applyAlignment="1">
      <alignment horizontal="center"/>
    </xf>
    <xf numFmtId="14" fontId="20" fillId="2" borderId="6" xfId="0" applyNumberFormat="1" applyFont="1" applyFill="1" applyBorder="1" applyAlignment="1">
      <alignment/>
    </xf>
    <xf numFmtId="0" fontId="20" fillId="2" borderId="6" xfId="0" applyFont="1" applyFill="1" applyBorder="1" applyAlignment="1" applyProtection="1">
      <alignment horizontal="center"/>
      <protection locked="0"/>
    </xf>
    <xf numFmtId="0" fontId="20" fillId="4" borderId="6" xfId="0" applyFont="1" applyFill="1" applyBorder="1" applyAlignment="1">
      <alignment horizontal="center"/>
    </xf>
    <xf numFmtId="1" fontId="20" fillId="4" borderId="12" xfId="0" applyNumberFormat="1" applyFont="1" applyFill="1" applyBorder="1" applyAlignment="1">
      <alignment horizontal="center"/>
    </xf>
    <xf numFmtId="174" fontId="20" fillId="4" borderId="9" xfId="0" applyNumberFormat="1" applyFont="1" applyFill="1" applyBorder="1" applyAlignment="1">
      <alignment horizontal="center"/>
    </xf>
    <xf numFmtId="174" fontId="20" fillId="4" borderId="6" xfId="0" applyNumberFormat="1" applyFont="1" applyFill="1" applyBorder="1" applyAlignment="1">
      <alignment horizontal="center"/>
    </xf>
    <xf numFmtId="0" fontId="20" fillId="2" borderId="0" xfId="0" applyFont="1" applyFill="1" applyAlignment="1">
      <alignment/>
    </xf>
    <xf numFmtId="0" fontId="21" fillId="7" borderId="13" xfId="0" applyFont="1" applyFill="1" applyBorder="1" applyAlignment="1">
      <alignment wrapText="1"/>
    </xf>
    <xf numFmtId="0" fontId="21" fillId="7" borderId="13" xfId="0" applyFont="1" applyFill="1" applyBorder="1" applyAlignment="1">
      <alignment horizontal="center" wrapText="1"/>
    </xf>
    <xf numFmtId="0" fontId="10" fillId="0" borderId="13" xfId="0" applyFont="1" applyBorder="1" applyAlignment="1">
      <alignment wrapText="1"/>
    </xf>
    <xf numFmtId="0" fontId="10" fillId="0" borderId="13" xfId="0" applyFont="1" applyBorder="1" applyAlignment="1">
      <alignment horizontal="center" wrapText="1"/>
    </xf>
    <xf numFmtId="0" fontId="22" fillId="0" borderId="13" xfId="0" applyFont="1" applyBorder="1" applyAlignment="1">
      <alignment wrapText="1"/>
    </xf>
    <xf numFmtId="1" fontId="0" fillId="2" borderId="6" xfId="0" applyNumberFormat="1" applyFill="1" applyBorder="1" applyAlignment="1">
      <alignment/>
    </xf>
    <xf numFmtId="2" fontId="0" fillId="2" borderId="0" xfId="0" applyNumberFormat="1" applyFill="1" applyAlignment="1">
      <alignment/>
    </xf>
    <xf numFmtId="0" fontId="15" fillId="8" borderId="9" xfId="0" applyFont="1" applyFill="1" applyBorder="1" applyAlignment="1">
      <alignment horizontal="center"/>
    </xf>
    <xf numFmtId="0" fontId="15" fillId="9" borderId="14" xfId="0" applyFont="1" applyFill="1" applyBorder="1" applyAlignment="1">
      <alignment horizontal="center"/>
    </xf>
    <xf numFmtId="0" fontId="4" fillId="2" borderId="5" xfId="0" applyFont="1" applyFill="1" applyBorder="1" applyAlignment="1">
      <alignment horizontal="center"/>
    </xf>
    <xf numFmtId="0" fontId="4" fillId="2" borderId="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8" xfId="0" applyFont="1" applyFill="1" applyBorder="1" applyAlignment="1">
      <alignment horizontal="center"/>
    </xf>
    <xf numFmtId="0" fontId="13" fillId="2" borderId="17" xfId="0" applyFont="1" applyFill="1" applyBorder="1" applyAlignment="1">
      <alignment horizontal="center" wrapText="1"/>
    </xf>
    <xf numFmtId="1" fontId="18" fillId="10" borderId="18" xfId="0" applyNumberFormat="1" applyFont="1" applyFill="1" applyBorder="1" applyAlignment="1">
      <alignment horizontal="center" vertical="center"/>
    </xf>
    <xf numFmtId="1" fontId="18" fillId="10" borderId="19" xfId="0" applyNumberFormat="1" applyFont="1" applyFill="1" applyBorder="1" applyAlignment="1">
      <alignment horizontal="center" vertical="center"/>
    </xf>
    <xf numFmtId="0" fontId="15" fillId="11" borderId="14" xfId="0" applyFont="1" applyFill="1" applyBorder="1" applyAlignment="1">
      <alignment horizontal="center"/>
    </xf>
    <xf numFmtId="0" fontId="15" fillId="11" borderId="9" xfId="0" applyFont="1" applyFill="1" applyBorder="1" applyAlignment="1">
      <alignment horizontal="center"/>
    </xf>
    <xf numFmtId="0" fontId="15" fillId="12" borderId="14" xfId="0" applyFont="1" applyFill="1" applyBorder="1" applyAlignment="1">
      <alignment horizontal="center"/>
    </xf>
    <xf numFmtId="0" fontId="15" fillId="12" borderId="9" xfId="0" applyFont="1" applyFill="1" applyBorder="1" applyAlignment="1">
      <alignment horizontal="center"/>
    </xf>
    <xf numFmtId="0" fontId="4" fillId="3" borderId="14" xfId="0" applyFont="1" applyFill="1" applyBorder="1" applyAlignment="1">
      <alignment horizontal="left"/>
    </xf>
    <xf numFmtId="0" fontId="4" fillId="3" borderId="20" xfId="0" applyFont="1" applyFill="1" applyBorder="1" applyAlignment="1">
      <alignment horizontal="left"/>
    </xf>
    <xf numFmtId="0" fontId="4" fillId="3" borderId="9" xfId="0" applyFont="1" applyFill="1" applyBorder="1" applyAlignment="1">
      <alignment horizontal="left"/>
    </xf>
    <xf numFmtId="0" fontId="0" fillId="2" borderId="20" xfId="0" applyFill="1" applyBorder="1" applyAlignment="1">
      <alignment horizontal="center"/>
    </xf>
    <xf numFmtId="0" fontId="0" fillId="2" borderId="9" xfId="0" applyFill="1" applyBorder="1" applyAlignment="1">
      <alignment horizontal="center"/>
    </xf>
    <xf numFmtId="0" fontId="4" fillId="5" borderId="15" xfId="0" applyFont="1" applyFill="1" applyBorder="1" applyAlignment="1">
      <alignment horizontal="center"/>
    </xf>
    <xf numFmtId="0" fontId="4" fillId="5" borderId="8" xfId="0" applyFont="1" applyFill="1" applyBorder="1" applyAlignment="1">
      <alignment horizontal="center"/>
    </xf>
    <xf numFmtId="0" fontId="15" fillId="13" borderId="15" xfId="0" applyFont="1" applyFill="1" applyBorder="1" applyAlignment="1">
      <alignment horizontal="right" vertical="center" textRotation="90"/>
    </xf>
    <xf numFmtId="0" fontId="15" fillId="13" borderId="21" xfId="0" applyFont="1" applyFill="1" applyBorder="1" applyAlignment="1">
      <alignment horizontal="right" vertical="center" textRotation="90"/>
    </xf>
    <xf numFmtId="0" fontId="15" fillId="13" borderId="1" xfId="0" applyFont="1" applyFill="1" applyBorder="1" applyAlignment="1">
      <alignment horizontal="right" vertical="center" textRotation="90"/>
    </xf>
    <xf numFmtId="0" fontId="15" fillId="4" borderId="21" xfId="0" applyFont="1" applyFill="1" applyBorder="1" applyAlignment="1">
      <alignment horizontal="right" vertical="center" textRotation="90"/>
    </xf>
    <xf numFmtId="0" fontId="0" fillId="2" borderId="0" xfId="0" applyFill="1" applyBorder="1" applyAlignment="1">
      <alignment horizontal="center"/>
    </xf>
    <xf numFmtId="0" fontId="0" fillId="2" borderId="22" xfId="0" applyFill="1" applyBorder="1" applyAlignment="1">
      <alignment horizontal="center"/>
    </xf>
    <xf numFmtId="0" fontId="15" fillId="8" borderId="14" xfId="0" applyFont="1" applyFill="1" applyBorder="1" applyAlignment="1">
      <alignment horizontal="center"/>
    </xf>
    <xf numFmtId="0" fontId="15" fillId="9" borderId="9" xfId="0" applyFont="1" applyFill="1" applyBorder="1" applyAlignment="1">
      <alignment horizontal="center"/>
    </xf>
    <xf numFmtId="0" fontId="15" fillId="3" borderId="20" xfId="0" applyFont="1" applyFill="1" applyBorder="1" applyAlignment="1">
      <alignment horizontal="center"/>
    </xf>
    <xf numFmtId="0" fontId="4" fillId="5" borderId="14" xfId="0" applyFont="1" applyFill="1" applyBorder="1" applyAlignment="1">
      <alignment horizontal="center"/>
    </xf>
    <xf numFmtId="0" fontId="4" fillId="5" borderId="9" xfId="0" applyFont="1" applyFill="1" applyBorder="1" applyAlignment="1">
      <alignment horizontal="center"/>
    </xf>
    <xf numFmtId="0" fontId="10" fillId="3" borderId="20" xfId="0" applyFont="1" applyFill="1" applyBorder="1" applyAlignment="1">
      <alignment horizontal="center"/>
    </xf>
    <xf numFmtId="0" fontId="10" fillId="3" borderId="9" xfId="0" applyFont="1" applyFill="1" applyBorder="1" applyAlignment="1">
      <alignment horizontal="center"/>
    </xf>
    <xf numFmtId="0" fontId="9" fillId="2" borderId="0" xfId="0" applyFont="1" applyFill="1" applyAlignment="1">
      <alignment horizontal="center"/>
    </xf>
    <xf numFmtId="0" fontId="7" fillId="2" borderId="0" xfId="0" applyFont="1" applyFill="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4" fillId="3" borderId="8" xfId="0" applyFont="1" applyFill="1" applyBorder="1" applyAlignment="1">
      <alignment horizontal="center"/>
    </xf>
    <xf numFmtId="0" fontId="16" fillId="3" borderId="5" xfId="0" applyFont="1" applyFill="1" applyBorder="1" applyAlignment="1">
      <alignment horizontal="center" wrapText="1"/>
    </xf>
    <xf numFmtId="0" fontId="16" fillId="3" borderId="4" xfId="0" applyFont="1" applyFill="1" applyBorder="1" applyAlignment="1">
      <alignment horizontal="center"/>
    </xf>
    <xf numFmtId="0" fontId="16" fillId="3" borderId="8" xfId="0" applyFont="1" applyFill="1" applyBorder="1" applyAlignment="1">
      <alignment horizontal="center" wrapText="1"/>
    </xf>
    <xf numFmtId="0" fontId="16" fillId="3" borderId="3"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333399"/>
                </a:solidFill>
                <a:latin typeface="Arial"/>
                <a:ea typeface="Arial"/>
                <a:cs typeface="Arial"/>
              </a:rPr>
              <a:t>Calorie/Gram Intake Trends</a:t>
            </a:r>
          </a:p>
        </c:rich>
      </c:tx>
      <c:layout/>
      <c:spPr>
        <a:noFill/>
        <a:ln>
          <a:noFill/>
        </a:ln>
      </c:spPr>
    </c:title>
    <c:plotArea>
      <c:layout/>
      <c:lineChart>
        <c:grouping val="standard"/>
        <c:varyColors val="0"/>
        <c:ser>
          <c:idx val="0"/>
          <c:order val="0"/>
          <c:tx>
            <c:v>Energy (kcal)</c:v>
          </c:tx>
          <c:extLst>
            <c:ext xmlns:c14="http://schemas.microsoft.com/office/drawing/2007/8/2/chart" uri="{6F2FDCE9-48DA-4B69-8628-5D25D57E5C99}">
              <c14:invertSolidFillFmt>
                <c14:spPr>
                  <a:solidFill>
                    <a:srgbClr val="000000"/>
                  </a:solidFill>
                </c14:spPr>
              </c14:invertSolidFillFmt>
            </c:ext>
          </c:extLst>
          <c:cat>
            <c:strRef>
              <c:f>'Exchange Data Log'!$A$8:$A$64</c:f>
              <c:strCache>
                <c:ptCount val="57"/>
                <c:pt idx="0">
                  <c:v>TARGET</c:v>
                </c:pt>
                <c:pt idx="1">
                  <c:v>1/15/2007</c:v>
                </c:pt>
                <c:pt idx="2">
                  <c:v>1/16/2007</c:v>
                </c:pt>
                <c:pt idx="3">
                  <c:v>1/17/2007</c:v>
                </c:pt>
                <c:pt idx="4">
                  <c:v>1/18/2007</c:v>
                </c:pt>
                <c:pt idx="5">
                  <c:v>1/19/2007</c:v>
                </c:pt>
                <c:pt idx="6">
                  <c:v>1/20/2007</c:v>
                </c:pt>
                <c:pt idx="7">
                  <c:v>1/21/2007</c:v>
                </c:pt>
                <c:pt idx="8">
                  <c:v>1/22/2007</c:v>
                </c:pt>
                <c:pt idx="9">
                  <c:v>1/23/2007</c:v>
                </c:pt>
                <c:pt idx="10">
                  <c:v>1/24/2007</c:v>
                </c:pt>
                <c:pt idx="11">
                  <c:v>1/25/2007</c:v>
                </c:pt>
                <c:pt idx="12">
                  <c:v>1/26/2007</c:v>
                </c:pt>
                <c:pt idx="13">
                  <c:v>1/27/2007</c:v>
                </c:pt>
                <c:pt idx="14">
                  <c:v>1/28/2007</c:v>
                </c:pt>
                <c:pt idx="15">
                  <c:v>1/29/2007</c:v>
                </c:pt>
                <c:pt idx="16">
                  <c:v>1/30/2007</c:v>
                </c:pt>
                <c:pt idx="17">
                  <c:v>1/31/2007</c:v>
                </c:pt>
                <c:pt idx="18">
                  <c:v>2/1/2007</c:v>
                </c:pt>
                <c:pt idx="19">
                  <c:v>2/2/2007</c:v>
                </c:pt>
                <c:pt idx="20">
                  <c:v>2/3/2007</c:v>
                </c:pt>
                <c:pt idx="21">
                  <c:v>2/4/2007</c:v>
                </c:pt>
                <c:pt idx="22">
                  <c:v>2/5/2007</c:v>
                </c:pt>
                <c:pt idx="23">
                  <c:v>2/6/2007</c:v>
                </c:pt>
                <c:pt idx="24">
                  <c:v>2/7/2007</c:v>
                </c:pt>
                <c:pt idx="25">
                  <c:v>2/8/2007</c:v>
                </c:pt>
                <c:pt idx="26">
                  <c:v>2/9/2007</c:v>
                </c:pt>
                <c:pt idx="27">
                  <c:v>2/10/2007</c:v>
                </c:pt>
                <c:pt idx="28">
                  <c:v>2/11/2007</c:v>
                </c:pt>
                <c:pt idx="29">
                  <c:v>2/12/2007</c:v>
                </c:pt>
                <c:pt idx="30">
                  <c:v>2/13/2007</c:v>
                </c:pt>
                <c:pt idx="31">
                  <c:v>2/14/2007</c:v>
                </c:pt>
                <c:pt idx="32">
                  <c:v>2/15/2007</c:v>
                </c:pt>
                <c:pt idx="33">
                  <c:v>2/16/2007</c:v>
                </c:pt>
                <c:pt idx="34">
                  <c:v>2/17/2007</c:v>
                </c:pt>
                <c:pt idx="35">
                  <c:v>2/18/2007</c:v>
                </c:pt>
                <c:pt idx="36">
                  <c:v>2/19/2007</c:v>
                </c:pt>
                <c:pt idx="37">
                  <c:v>2/20/2007</c:v>
                </c:pt>
                <c:pt idx="38">
                  <c:v>2/21/2007</c:v>
                </c:pt>
                <c:pt idx="39">
                  <c:v>2/22/2007</c:v>
                </c:pt>
                <c:pt idx="40">
                  <c:v>2/23/2007</c:v>
                </c:pt>
                <c:pt idx="41">
                  <c:v>2/24/2007</c:v>
                </c:pt>
                <c:pt idx="42">
                  <c:v>2/25/2007</c:v>
                </c:pt>
                <c:pt idx="43">
                  <c:v>2/26/2007</c:v>
                </c:pt>
                <c:pt idx="44">
                  <c:v>2/27/2007</c:v>
                </c:pt>
                <c:pt idx="45">
                  <c:v>2/28/2007</c:v>
                </c:pt>
                <c:pt idx="46">
                  <c:v>3/1/2007</c:v>
                </c:pt>
                <c:pt idx="47">
                  <c:v>3/2/2007</c:v>
                </c:pt>
                <c:pt idx="48">
                  <c:v>3/3/2007</c:v>
                </c:pt>
                <c:pt idx="49">
                  <c:v>3/4/2007</c:v>
                </c:pt>
                <c:pt idx="50">
                  <c:v>3/5/2007</c:v>
                </c:pt>
                <c:pt idx="51">
                  <c:v>3/6/2007</c:v>
                </c:pt>
                <c:pt idx="52">
                  <c:v>3/7/2007</c:v>
                </c:pt>
                <c:pt idx="53">
                  <c:v>3/8/2007</c:v>
                </c:pt>
                <c:pt idx="54">
                  <c:v>3/9/2007</c:v>
                </c:pt>
                <c:pt idx="55">
                  <c:v>3/10/2007</c:v>
                </c:pt>
                <c:pt idx="56">
                  <c:v>3/11/2007</c:v>
                </c:pt>
              </c:strCache>
            </c:strRef>
          </c:cat>
          <c:val>
            <c:numRef>
              <c:f>'Exchange Data Log'!$P$8:$P$64</c:f>
              <c:numCache>
                <c:ptCount val="57"/>
                <c:pt idx="0">
                  <c:v>1430</c:v>
                </c:pt>
                <c:pt idx="1">
                  <c:v>1040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1"/>
          <c:order val="1"/>
          <c:tx>
            <c:v>Carbohydrates (g)</c:v>
          </c:tx>
          <c:extLst>
            <c:ext xmlns:c14="http://schemas.microsoft.com/office/drawing/2007/8/2/chart" uri="{6F2FDCE9-48DA-4B69-8628-5D25D57E5C99}">
              <c14:invertSolidFillFmt>
                <c14:spPr>
                  <a:solidFill>
                    <a:srgbClr val="000000"/>
                  </a:solidFill>
                </c14:spPr>
              </c14:invertSolidFillFmt>
            </c:ext>
          </c:extLst>
          <c:cat>
            <c:strRef>
              <c:f>'Exchange Data Log'!$A$8:$A$64</c:f>
              <c:strCache>
                <c:ptCount val="57"/>
                <c:pt idx="0">
                  <c:v>TARGET</c:v>
                </c:pt>
                <c:pt idx="1">
                  <c:v>1/15/2007</c:v>
                </c:pt>
                <c:pt idx="2">
                  <c:v>1/16/2007</c:v>
                </c:pt>
                <c:pt idx="3">
                  <c:v>1/17/2007</c:v>
                </c:pt>
                <c:pt idx="4">
                  <c:v>1/18/2007</c:v>
                </c:pt>
                <c:pt idx="5">
                  <c:v>1/19/2007</c:v>
                </c:pt>
                <c:pt idx="6">
                  <c:v>1/20/2007</c:v>
                </c:pt>
                <c:pt idx="7">
                  <c:v>1/21/2007</c:v>
                </c:pt>
                <c:pt idx="8">
                  <c:v>1/22/2007</c:v>
                </c:pt>
                <c:pt idx="9">
                  <c:v>1/23/2007</c:v>
                </c:pt>
                <c:pt idx="10">
                  <c:v>1/24/2007</c:v>
                </c:pt>
                <c:pt idx="11">
                  <c:v>1/25/2007</c:v>
                </c:pt>
                <c:pt idx="12">
                  <c:v>1/26/2007</c:v>
                </c:pt>
                <c:pt idx="13">
                  <c:v>1/27/2007</c:v>
                </c:pt>
                <c:pt idx="14">
                  <c:v>1/28/2007</c:v>
                </c:pt>
                <c:pt idx="15">
                  <c:v>1/29/2007</c:v>
                </c:pt>
                <c:pt idx="16">
                  <c:v>1/30/2007</c:v>
                </c:pt>
                <c:pt idx="17">
                  <c:v>1/31/2007</c:v>
                </c:pt>
                <c:pt idx="18">
                  <c:v>2/1/2007</c:v>
                </c:pt>
                <c:pt idx="19">
                  <c:v>2/2/2007</c:v>
                </c:pt>
                <c:pt idx="20">
                  <c:v>2/3/2007</c:v>
                </c:pt>
                <c:pt idx="21">
                  <c:v>2/4/2007</c:v>
                </c:pt>
                <c:pt idx="22">
                  <c:v>2/5/2007</c:v>
                </c:pt>
                <c:pt idx="23">
                  <c:v>2/6/2007</c:v>
                </c:pt>
                <c:pt idx="24">
                  <c:v>2/7/2007</c:v>
                </c:pt>
                <c:pt idx="25">
                  <c:v>2/8/2007</c:v>
                </c:pt>
                <c:pt idx="26">
                  <c:v>2/9/2007</c:v>
                </c:pt>
                <c:pt idx="27">
                  <c:v>2/10/2007</c:v>
                </c:pt>
                <c:pt idx="28">
                  <c:v>2/11/2007</c:v>
                </c:pt>
                <c:pt idx="29">
                  <c:v>2/12/2007</c:v>
                </c:pt>
                <c:pt idx="30">
                  <c:v>2/13/2007</c:v>
                </c:pt>
                <c:pt idx="31">
                  <c:v>2/14/2007</c:v>
                </c:pt>
                <c:pt idx="32">
                  <c:v>2/15/2007</c:v>
                </c:pt>
                <c:pt idx="33">
                  <c:v>2/16/2007</c:v>
                </c:pt>
                <c:pt idx="34">
                  <c:v>2/17/2007</c:v>
                </c:pt>
                <c:pt idx="35">
                  <c:v>2/18/2007</c:v>
                </c:pt>
                <c:pt idx="36">
                  <c:v>2/19/2007</c:v>
                </c:pt>
                <c:pt idx="37">
                  <c:v>2/20/2007</c:v>
                </c:pt>
                <c:pt idx="38">
                  <c:v>2/21/2007</c:v>
                </c:pt>
                <c:pt idx="39">
                  <c:v>2/22/2007</c:v>
                </c:pt>
                <c:pt idx="40">
                  <c:v>2/23/2007</c:v>
                </c:pt>
                <c:pt idx="41">
                  <c:v>2/24/2007</c:v>
                </c:pt>
                <c:pt idx="42">
                  <c:v>2/25/2007</c:v>
                </c:pt>
                <c:pt idx="43">
                  <c:v>2/26/2007</c:v>
                </c:pt>
                <c:pt idx="44">
                  <c:v>2/27/2007</c:v>
                </c:pt>
                <c:pt idx="45">
                  <c:v>2/28/2007</c:v>
                </c:pt>
                <c:pt idx="46">
                  <c:v>3/1/2007</c:v>
                </c:pt>
                <c:pt idx="47">
                  <c:v>3/2/2007</c:v>
                </c:pt>
                <c:pt idx="48">
                  <c:v>3/3/2007</c:v>
                </c:pt>
                <c:pt idx="49">
                  <c:v>3/4/2007</c:v>
                </c:pt>
                <c:pt idx="50">
                  <c:v>3/5/2007</c:v>
                </c:pt>
                <c:pt idx="51">
                  <c:v>3/6/2007</c:v>
                </c:pt>
                <c:pt idx="52">
                  <c:v>3/7/2007</c:v>
                </c:pt>
                <c:pt idx="53">
                  <c:v>3/8/2007</c:v>
                </c:pt>
                <c:pt idx="54">
                  <c:v>3/9/2007</c:v>
                </c:pt>
                <c:pt idx="55">
                  <c:v>3/10/2007</c:v>
                </c:pt>
                <c:pt idx="56">
                  <c:v>3/11/2007</c:v>
                </c:pt>
              </c:strCache>
            </c:strRef>
          </c:cat>
          <c:val>
            <c:numRef>
              <c:f>'Exchange Data Log'!$M$8:$M$64</c:f>
              <c:numCache>
                <c:ptCount val="57"/>
                <c:pt idx="0">
                  <c:v>160</c:v>
                </c:pt>
                <c:pt idx="1">
                  <c:v>145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marker val="1"/>
        <c:axId val="27520402"/>
        <c:axId val="46357027"/>
      </c:lineChart>
      <c:lineChart>
        <c:grouping val="standard"/>
        <c:varyColors val="0"/>
        <c:ser>
          <c:idx val="2"/>
          <c:order val="2"/>
          <c:tx>
            <c:v>Protien (g)</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FF00"/>
              </a:solidFill>
              <a:ln>
                <a:solidFill>
                  <a:srgbClr val="00FF00"/>
                </a:solidFill>
              </a:ln>
            </c:spPr>
          </c:marker>
          <c:cat>
            <c:strRef>
              <c:f>'Exchange Data Log'!$A$8:$A$64</c:f>
              <c:strCache>
                <c:ptCount val="57"/>
                <c:pt idx="0">
                  <c:v>TARGET</c:v>
                </c:pt>
                <c:pt idx="1">
                  <c:v>1/15/2007</c:v>
                </c:pt>
                <c:pt idx="2">
                  <c:v>1/16/2007</c:v>
                </c:pt>
                <c:pt idx="3">
                  <c:v>1/17/2007</c:v>
                </c:pt>
                <c:pt idx="4">
                  <c:v>1/18/2007</c:v>
                </c:pt>
                <c:pt idx="5">
                  <c:v>1/19/2007</c:v>
                </c:pt>
                <c:pt idx="6">
                  <c:v>1/20/2007</c:v>
                </c:pt>
                <c:pt idx="7">
                  <c:v>1/21/2007</c:v>
                </c:pt>
                <c:pt idx="8">
                  <c:v>1/22/2007</c:v>
                </c:pt>
                <c:pt idx="9">
                  <c:v>1/23/2007</c:v>
                </c:pt>
                <c:pt idx="10">
                  <c:v>1/24/2007</c:v>
                </c:pt>
                <c:pt idx="11">
                  <c:v>1/25/2007</c:v>
                </c:pt>
                <c:pt idx="12">
                  <c:v>1/26/2007</c:v>
                </c:pt>
                <c:pt idx="13">
                  <c:v>1/27/2007</c:v>
                </c:pt>
                <c:pt idx="14">
                  <c:v>1/28/2007</c:v>
                </c:pt>
                <c:pt idx="15">
                  <c:v>1/29/2007</c:v>
                </c:pt>
                <c:pt idx="16">
                  <c:v>1/30/2007</c:v>
                </c:pt>
                <c:pt idx="17">
                  <c:v>1/31/2007</c:v>
                </c:pt>
                <c:pt idx="18">
                  <c:v>2/1/2007</c:v>
                </c:pt>
                <c:pt idx="19">
                  <c:v>2/2/2007</c:v>
                </c:pt>
                <c:pt idx="20">
                  <c:v>2/3/2007</c:v>
                </c:pt>
                <c:pt idx="21">
                  <c:v>2/4/2007</c:v>
                </c:pt>
                <c:pt idx="22">
                  <c:v>2/5/2007</c:v>
                </c:pt>
                <c:pt idx="23">
                  <c:v>2/6/2007</c:v>
                </c:pt>
                <c:pt idx="24">
                  <c:v>2/7/2007</c:v>
                </c:pt>
                <c:pt idx="25">
                  <c:v>2/8/2007</c:v>
                </c:pt>
                <c:pt idx="26">
                  <c:v>2/9/2007</c:v>
                </c:pt>
                <c:pt idx="27">
                  <c:v>2/10/2007</c:v>
                </c:pt>
                <c:pt idx="28">
                  <c:v>2/11/2007</c:v>
                </c:pt>
                <c:pt idx="29">
                  <c:v>2/12/2007</c:v>
                </c:pt>
                <c:pt idx="30">
                  <c:v>2/13/2007</c:v>
                </c:pt>
                <c:pt idx="31">
                  <c:v>2/14/2007</c:v>
                </c:pt>
                <c:pt idx="32">
                  <c:v>2/15/2007</c:v>
                </c:pt>
                <c:pt idx="33">
                  <c:v>2/16/2007</c:v>
                </c:pt>
                <c:pt idx="34">
                  <c:v>2/17/2007</c:v>
                </c:pt>
                <c:pt idx="35">
                  <c:v>2/18/2007</c:v>
                </c:pt>
                <c:pt idx="36">
                  <c:v>2/19/2007</c:v>
                </c:pt>
                <c:pt idx="37">
                  <c:v>2/20/2007</c:v>
                </c:pt>
                <c:pt idx="38">
                  <c:v>2/21/2007</c:v>
                </c:pt>
                <c:pt idx="39">
                  <c:v>2/22/2007</c:v>
                </c:pt>
                <c:pt idx="40">
                  <c:v>2/23/2007</c:v>
                </c:pt>
                <c:pt idx="41">
                  <c:v>2/24/2007</c:v>
                </c:pt>
                <c:pt idx="42">
                  <c:v>2/25/2007</c:v>
                </c:pt>
                <c:pt idx="43">
                  <c:v>2/26/2007</c:v>
                </c:pt>
                <c:pt idx="44">
                  <c:v>2/27/2007</c:v>
                </c:pt>
                <c:pt idx="45">
                  <c:v>2/28/2007</c:v>
                </c:pt>
                <c:pt idx="46">
                  <c:v>3/1/2007</c:v>
                </c:pt>
                <c:pt idx="47">
                  <c:v>3/2/2007</c:v>
                </c:pt>
                <c:pt idx="48">
                  <c:v>3/3/2007</c:v>
                </c:pt>
                <c:pt idx="49">
                  <c:v>3/4/2007</c:v>
                </c:pt>
                <c:pt idx="50">
                  <c:v>3/5/2007</c:v>
                </c:pt>
                <c:pt idx="51">
                  <c:v>3/6/2007</c:v>
                </c:pt>
                <c:pt idx="52">
                  <c:v>3/7/2007</c:v>
                </c:pt>
                <c:pt idx="53">
                  <c:v>3/8/2007</c:v>
                </c:pt>
                <c:pt idx="54">
                  <c:v>3/9/2007</c:v>
                </c:pt>
                <c:pt idx="55">
                  <c:v>3/10/2007</c:v>
                </c:pt>
                <c:pt idx="56">
                  <c:v>3/11/2007</c:v>
                </c:pt>
              </c:strCache>
            </c:strRef>
          </c:cat>
          <c:val>
            <c:numRef>
              <c:f>'Exchange Data Log'!$N$8:$N$64</c:f>
              <c:numCache>
                <c:ptCount val="57"/>
                <c:pt idx="0">
                  <c:v>70</c:v>
                </c:pt>
                <c:pt idx="1">
                  <c:v>49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3"/>
          <c:order val="3"/>
          <c:tx>
            <c:v>Fat (g)</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'Exchange Data Log'!$A$8:$A$64</c:f>
              <c:strCache>
                <c:ptCount val="57"/>
                <c:pt idx="0">
                  <c:v>TARGET</c:v>
                </c:pt>
                <c:pt idx="1">
                  <c:v>1/15/2007</c:v>
                </c:pt>
                <c:pt idx="2">
                  <c:v>1/16/2007</c:v>
                </c:pt>
                <c:pt idx="3">
                  <c:v>1/17/2007</c:v>
                </c:pt>
                <c:pt idx="4">
                  <c:v>1/18/2007</c:v>
                </c:pt>
                <c:pt idx="5">
                  <c:v>1/19/2007</c:v>
                </c:pt>
                <c:pt idx="6">
                  <c:v>1/20/2007</c:v>
                </c:pt>
                <c:pt idx="7">
                  <c:v>1/21/2007</c:v>
                </c:pt>
                <c:pt idx="8">
                  <c:v>1/22/2007</c:v>
                </c:pt>
                <c:pt idx="9">
                  <c:v>1/23/2007</c:v>
                </c:pt>
                <c:pt idx="10">
                  <c:v>1/24/2007</c:v>
                </c:pt>
                <c:pt idx="11">
                  <c:v>1/25/2007</c:v>
                </c:pt>
                <c:pt idx="12">
                  <c:v>1/26/2007</c:v>
                </c:pt>
                <c:pt idx="13">
                  <c:v>1/27/2007</c:v>
                </c:pt>
                <c:pt idx="14">
                  <c:v>1/28/2007</c:v>
                </c:pt>
                <c:pt idx="15">
                  <c:v>1/29/2007</c:v>
                </c:pt>
                <c:pt idx="16">
                  <c:v>1/30/2007</c:v>
                </c:pt>
                <c:pt idx="17">
                  <c:v>1/31/2007</c:v>
                </c:pt>
                <c:pt idx="18">
                  <c:v>2/1/2007</c:v>
                </c:pt>
                <c:pt idx="19">
                  <c:v>2/2/2007</c:v>
                </c:pt>
                <c:pt idx="20">
                  <c:v>2/3/2007</c:v>
                </c:pt>
                <c:pt idx="21">
                  <c:v>2/4/2007</c:v>
                </c:pt>
                <c:pt idx="22">
                  <c:v>2/5/2007</c:v>
                </c:pt>
                <c:pt idx="23">
                  <c:v>2/6/2007</c:v>
                </c:pt>
                <c:pt idx="24">
                  <c:v>2/7/2007</c:v>
                </c:pt>
                <c:pt idx="25">
                  <c:v>2/8/2007</c:v>
                </c:pt>
                <c:pt idx="26">
                  <c:v>2/9/2007</c:v>
                </c:pt>
                <c:pt idx="27">
                  <c:v>2/10/2007</c:v>
                </c:pt>
                <c:pt idx="28">
                  <c:v>2/11/2007</c:v>
                </c:pt>
                <c:pt idx="29">
                  <c:v>2/12/2007</c:v>
                </c:pt>
                <c:pt idx="30">
                  <c:v>2/13/2007</c:v>
                </c:pt>
                <c:pt idx="31">
                  <c:v>2/14/2007</c:v>
                </c:pt>
                <c:pt idx="32">
                  <c:v>2/15/2007</c:v>
                </c:pt>
                <c:pt idx="33">
                  <c:v>2/16/2007</c:v>
                </c:pt>
                <c:pt idx="34">
                  <c:v>2/17/2007</c:v>
                </c:pt>
                <c:pt idx="35">
                  <c:v>2/18/2007</c:v>
                </c:pt>
                <c:pt idx="36">
                  <c:v>2/19/2007</c:v>
                </c:pt>
                <c:pt idx="37">
                  <c:v>2/20/2007</c:v>
                </c:pt>
                <c:pt idx="38">
                  <c:v>2/21/2007</c:v>
                </c:pt>
                <c:pt idx="39">
                  <c:v>2/22/2007</c:v>
                </c:pt>
                <c:pt idx="40">
                  <c:v>2/23/2007</c:v>
                </c:pt>
                <c:pt idx="41">
                  <c:v>2/24/2007</c:v>
                </c:pt>
                <c:pt idx="42">
                  <c:v>2/25/2007</c:v>
                </c:pt>
                <c:pt idx="43">
                  <c:v>2/26/2007</c:v>
                </c:pt>
                <c:pt idx="44">
                  <c:v>2/27/2007</c:v>
                </c:pt>
                <c:pt idx="45">
                  <c:v>2/28/2007</c:v>
                </c:pt>
                <c:pt idx="46">
                  <c:v>3/1/2007</c:v>
                </c:pt>
                <c:pt idx="47">
                  <c:v>3/2/2007</c:v>
                </c:pt>
                <c:pt idx="48">
                  <c:v>3/3/2007</c:v>
                </c:pt>
                <c:pt idx="49">
                  <c:v>3/4/2007</c:v>
                </c:pt>
                <c:pt idx="50">
                  <c:v>3/5/2007</c:v>
                </c:pt>
                <c:pt idx="51">
                  <c:v>3/6/2007</c:v>
                </c:pt>
                <c:pt idx="52">
                  <c:v>3/7/2007</c:v>
                </c:pt>
                <c:pt idx="53">
                  <c:v>3/8/2007</c:v>
                </c:pt>
                <c:pt idx="54">
                  <c:v>3/9/2007</c:v>
                </c:pt>
                <c:pt idx="55">
                  <c:v>3/10/2007</c:v>
                </c:pt>
                <c:pt idx="56">
                  <c:v>3/11/2007</c:v>
                </c:pt>
              </c:strCache>
            </c:strRef>
          </c:cat>
          <c:val>
            <c:numRef>
              <c:f>'Exchange Data Log'!$O$8:$O$64</c:f>
              <c:numCache>
                <c:ptCount val="57"/>
                <c:pt idx="0">
                  <c:v>61</c:v>
                </c:pt>
                <c:pt idx="1">
                  <c:v>34</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marker val="1"/>
        <c:axId val="14560060"/>
        <c:axId val="63931677"/>
      </c:lineChart>
      <c:catAx>
        <c:axId val="27520402"/>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46357027"/>
        <c:crosses val="autoZero"/>
        <c:auto val="0"/>
        <c:lblOffset val="100"/>
        <c:tickLblSkip val="1"/>
        <c:noMultiLvlLbl val="0"/>
      </c:catAx>
      <c:valAx>
        <c:axId val="46357027"/>
        <c:scaling>
          <c:orientation val="minMax"/>
        </c:scaling>
        <c:axPos val="l"/>
        <c:title>
          <c:tx>
            <c:rich>
              <a:bodyPr vert="horz" rot="-5400000" anchor="ctr"/>
              <a:lstStyle/>
              <a:p>
                <a:pPr algn="ctr">
                  <a:defRPr/>
                </a:pPr>
                <a:r>
                  <a:rPr lang="en-US" cap="none" sz="1000" b="1" i="0" u="none" baseline="0">
                    <a:latin typeface="Arial"/>
                    <a:ea typeface="Arial"/>
                    <a:cs typeface="Arial"/>
                  </a:rPr>
                  <a:t>Energy (kcal)</a:t>
                </a:r>
              </a:p>
            </c:rich>
          </c:tx>
          <c:layout/>
          <c:overlay val="0"/>
          <c:spPr>
            <a:noFill/>
            <a:ln>
              <a:noFill/>
            </a:ln>
          </c:spPr>
        </c:title>
        <c:delete val="0"/>
        <c:numFmt formatCode="General" sourceLinked="1"/>
        <c:majorTickMark val="in"/>
        <c:minorTickMark val="none"/>
        <c:tickLblPos val="nextTo"/>
        <c:crossAx val="27520402"/>
        <c:crossesAt val="1"/>
        <c:crossBetween val="between"/>
        <c:dispUnits/>
      </c:valAx>
      <c:catAx>
        <c:axId val="14560060"/>
        <c:scaling>
          <c:orientation val="minMax"/>
        </c:scaling>
        <c:axPos val="b"/>
        <c:delete val="1"/>
        <c:majorTickMark val="in"/>
        <c:minorTickMark val="none"/>
        <c:tickLblPos val="nextTo"/>
        <c:crossAx val="63931677"/>
        <c:crosses val="autoZero"/>
        <c:auto val="0"/>
        <c:lblOffset val="100"/>
        <c:tickLblSkip val="1"/>
        <c:noMultiLvlLbl val="0"/>
      </c:catAx>
      <c:valAx>
        <c:axId val="63931677"/>
        <c:scaling>
          <c:orientation val="minMax"/>
        </c:scaling>
        <c:axPos val="l"/>
        <c:title>
          <c:tx>
            <c:rich>
              <a:bodyPr vert="horz" rot="-5400000" anchor="ctr"/>
              <a:lstStyle/>
              <a:p>
                <a:pPr algn="ctr">
                  <a:defRPr/>
                </a:pPr>
                <a:r>
                  <a:rPr lang="en-US" cap="none" sz="1000" b="1" i="0" u="none" baseline="0">
                    <a:latin typeface="Arial"/>
                    <a:ea typeface="Arial"/>
                    <a:cs typeface="Arial"/>
                  </a:rPr>
                  <a:t>Grams</a:t>
                </a:r>
              </a:p>
            </c:rich>
          </c:tx>
          <c:layout/>
          <c:overlay val="0"/>
          <c:spPr>
            <a:noFill/>
            <a:ln>
              <a:noFill/>
            </a:ln>
          </c:spPr>
        </c:title>
        <c:delete val="0"/>
        <c:numFmt formatCode="General" sourceLinked="1"/>
        <c:majorTickMark val="in"/>
        <c:minorTickMark val="none"/>
        <c:tickLblPos val="nextTo"/>
        <c:crossAx val="14560060"/>
        <c:crosses val="max"/>
        <c:crossBetween val="between"/>
        <c:dispUnits/>
      </c:valAx>
      <c:spPr>
        <a:gradFill rotWithShape="1">
          <a:gsLst>
            <a:gs pos="0">
              <a:srgbClr val="FFFF99"/>
            </a:gs>
            <a:gs pos="100000">
              <a:srgbClr val="FFFFFC"/>
            </a:gs>
          </a:gsLst>
          <a:lin ang="5400000" scaled="1"/>
        </a:gra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Food Group Servings</a:t>
            </a:r>
          </a:p>
        </c:rich>
      </c:tx>
      <c:layout/>
      <c:spPr>
        <a:noFill/>
        <a:ln>
          <a:noFill/>
        </a:ln>
      </c:spPr>
    </c:title>
    <c:plotArea>
      <c:layout/>
      <c:lineChart>
        <c:grouping val="standard"/>
        <c:varyColors val="0"/>
        <c:ser>
          <c:idx val="0"/>
          <c:order val="0"/>
          <c:tx>
            <c:v>GP Target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'Food Group Log'!$A$16:$A$68</c:f>
              <c:strCache>
                <c:ptCount val="53"/>
                <c:pt idx="0">
                  <c:v>37873</c:v>
                </c:pt>
                <c:pt idx="1">
                  <c:v>37874</c:v>
                </c:pt>
                <c:pt idx="2">
                  <c:v>37875</c:v>
                </c:pt>
                <c:pt idx="3">
                  <c:v>37876</c:v>
                </c:pt>
                <c:pt idx="4">
                  <c:v>37877</c:v>
                </c:pt>
                <c:pt idx="5">
                  <c:v>37878</c:v>
                </c:pt>
                <c:pt idx="6">
                  <c:v>37879</c:v>
                </c:pt>
                <c:pt idx="7">
                  <c:v>37880</c:v>
                </c:pt>
                <c:pt idx="8">
                  <c:v>37881</c:v>
                </c:pt>
                <c:pt idx="9">
                  <c:v>37882</c:v>
                </c:pt>
                <c:pt idx="10">
                  <c:v>37883</c:v>
                </c:pt>
                <c:pt idx="11">
                  <c:v>37884</c:v>
                </c:pt>
                <c:pt idx="12">
                  <c:v>37885</c:v>
                </c:pt>
                <c:pt idx="13">
                  <c:v>37886</c:v>
                </c:pt>
                <c:pt idx="14">
                  <c:v>37887</c:v>
                </c:pt>
                <c:pt idx="15">
                  <c:v>37888</c:v>
                </c:pt>
                <c:pt idx="16">
                  <c:v>37889</c:v>
                </c:pt>
                <c:pt idx="17">
                  <c:v>37890</c:v>
                </c:pt>
                <c:pt idx="18">
                  <c:v>37891</c:v>
                </c:pt>
                <c:pt idx="19">
                  <c:v>37892</c:v>
                </c:pt>
                <c:pt idx="20">
                  <c:v>37893</c:v>
                </c:pt>
                <c:pt idx="21">
                  <c:v>38119</c:v>
                </c:pt>
                <c:pt idx="22">
                  <c:v>38120</c:v>
                </c:pt>
                <c:pt idx="23">
                  <c:v>38121</c:v>
                </c:pt>
                <c:pt idx="24">
                  <c:v>38122</c:v>
                </c:pt>
                <c:pt idx="25">
                  <c:v>38123</c:v>
                </c:pt>
                <c:pt idx="26">
                  <c:v>38124</c:v>
                </c:pt>
                <c:pt idx="27">
                  <c:v>38125</c:v>
                </c:pt>
                <c:pt idx="28">
                  <c:v>38126</c:v>
                </c:pt>
                <c:pt idx="29">
                  <c:v>38127</c:v>
                </c:pt>
                <c:pt idx="30">
                  <c:v>38128</c:v>
                </c:pt>
                <c:pt idx="31">
                  <c:v>38129</c:v>
                </c:pt>
                <c:pt idx="32">
                  <c:v>38130</c:v>
                </c:pt>
                <c:pt idx="33">
                  <c:v>38131</c:v>
                </c:pt>
                <c:pt idx="34">
                  <c:v>38132</c:v>
                </c:pt>
                <c:pt idx="35">
                  <c:v>38133</c:v>
                </c:pt>
                <c:pt idx="36">
                  <c:v>38134</c:v>
                </c:pt>
                <c:pt idx="37">
                  <c:v>38135</c:v>
                </c:pt>
                <c:pt idx="38">
                  <c:v>38136</c:v>
                </c:pt>
                <c:pt idx="39">
                  <c:v>38137</c:v>
                </c:pt>
                <c:pt idx="40">
                  <c:v>38138</c:v>
                </c:pt>
                <c:pt idx="41">
                  <c:v>38139</c:v>
                </c:pt>
                <c:pt idx="42">
                  <c:v>38140</c:v>
                </c:pt>
                <c:pt idx="43">
                  <c:v>38141</c:v>
                </c:pt>
                <c:pt idx="44">
                  <c:v>38142</c:v>
                </c:pt>
                <c:pt idx="45">
                  <c:v>38143</c:v>
                </c:pt>
                <c:pt idx="46">
                  <c:v>38144</c:v>
                </c:pt>
                <c:pt idx="47">
                  <c:v>38145</c:v>
                </c:pt>
                <c:pt idx="48">
                  <c:v>38146</c:v>
                </c:pt>
                <c:pt idx="49">
                  <c:v>38147</c:v>
                </c:pt>
                <c:pt idx="50">
                  <c:v>38148</c:v>
                </c:pt>
                <c:pt idx="51">
                  <c:v>38149</c:v>
                </c:pt>
                <c:pt idx="52">
                  <c:v>38150</c:v>
                </c:pt>
              </c:strCache>
            </c:strRef>
          </c:cat>
          <c:val>
            <c:numRef>
              <c:f>'Food Group Log'!$B$16:$B$68</c:f>
              <c:numCache>
                <c:ptCount val="53"/>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numCache>
            </c:numRef>
          </c:val>
          <c:smooth val="0"/>
        </c:ser>
        <c:ser>
          <c:idx val="1"/>
          <c:order val="1"/>
          <c:tx>
            <c:v>GP Actual</c:v>
          </c:tx>
          <c:spPr>
            <a:ln w="127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'Food Group Log'!$G$16:$G$68</c:f>
              <c:numCache>
                <c:ptCount val="53"/>
              </c:numCache>
            </c:numRef>
          </c:val>
          <c:smooth val="0"/>
        </c:ser>
        <c:ser>
          <c:idx val="2"/>
          <c:order val="2"/>
          <c:tx>
            <c:v>Veg Target</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'Food Group Log'!$C$16:$C$68</c:f>
              <c:numCache>
                <c:ptCount val="5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numCache>
            </c:numRef>
          </c:val>
          <c:smooth val="0"/>
        </c:ser>
        <c:ser>
          <c:idx val="3"/>
          <c:order val="3"/>
          <c:tx>
            <c:v>Veg Actual</c:v>
          </c:tx>
          <c:spPr>
            <a:ln w="127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'Food Group Log'!$H$16:$H$68</c:f>
              <c:numCache>
                <c:ptCount val="53"/>
              </c:numCache>
            </c:numRef>
          </c:val>
          <c:smooth val="0"/>
        </c:ser>
        <c:ser>
          <c:idx val="4"/>
          <c:order val="4"/>
          <c:tx>
            <c:v>Fruits Target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'Food Group Log'!$D$16:$D$68</c:f>
              <c:numCache>
                <c:ptCount val="5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numCache>
            </c:numRef>
          </c:val>
          <c:smooth val="0"/>
        </c:ser>
        <c:ser>
          <c:idx val="5"/>
          <c:order val="5"/>
          <c:tx>
            <c:v>Fruits Actual</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'Food Group Log'!$I$16:$I$68</c:f>
              <c:numCache>
                <c:ptCount val="53"/>
              </c:numCache>
            </c:numRef>
          </c:val>
          <c:smooth val="0"/>
        </c:ser>
        <c:ser>
          <c:idx val="6"/>
          <c:order val="6"/>
          <c:tx>
            <c:v>Meats Target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'Food Group Log'!$E$16:$E$68</c:f>
              <c:numCache>
                <c:ptCount val="53"/>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numCache>
            </c:numRef>
          </c:val>
          <c:smooth val="0"/>
        </c:ser>
        <c:ser>
          <c:idx val="7"/>
          <c:order val="7"/>
          <c:tx>
            <c:v>Meats Actual</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'Food Group Log'!$J$16:$J$68</c:f>
              <c:numCache>
                <c:ptCount val="53"/>
              </c:numCache>
            </c:numRef>
          </c:val>
          <c:smooth val="0"/>
        </c:ser>
        <c:ser>
          <c:idx val="8"/>
          <c:order val="8"/>
          <c:tx>
            <c:v>Milk Target</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'Food Group Log'!$F$16:$F$68</c:f>
              <c:numCache>
                <c:ptCount val="53"/>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numCache>
            </c:numRef>
          </c:val>
          <c:smooth val="0"/>
        </c:ser>
        <c:ser>
          <c:idx val="9"/>
          <c:order val="9"/>
          <c:tx>
            <c:v>Milk Actual</c:v>
          </c:tx>
          <c:spPr>
            <a:ln w="127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'Food Group Log'!$K$16:$K$68</c:f>
              <c:numCache>
                <c:ptCount val="53"/>
              </c:numCache>
            </c:numRef>
          </c:val>
          <c:smooth val="0"/>
        </c:ser>
        <c:axId val="38514182"/>
        <c:axId val="11083319"/>
      </c:lineChart>
      <c:catAx>
        <c:axId val="38514182"/>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1083319"/>
        <c:crosses val="autoZero"/>
        <c:auto val="0"/>
        <c:lblOffset val="100"/>
        <c:noMultiLvlLbl val="0"/>
      </c:catAx>
      <c:valAx>
        <c:axId val="11083319"/>
        <c:scaling>
          <c:orientation val="minMax"/>
        </c:scaling>
        <c:axPos val="l"/>
        <c:title>
          <c:tx>
            <c:rich>
              <a:bodyPr vert="horz" rot="-5400000" anchor="ctr"/>
              <a:lstStyle/>
              <a:p>
                <a:pPr algn="ctr">
                  <a:defRPr/>
                </a:pPr>
                <a:r>
                  <a:rPr lang="en-US" cap="none" sz="1000" b="1" i="0" u="none" baseline="0">
                    <a:latin typeface="Arial"/>
                    <a:ea typeface="Arial"/>
                    <a:cs typeface="Arial"/>
                  </a:rPr>
                  <a:t>Servings</a:t>
                </a:r>
              </a:p>
            </c:rich>
          </c:tx>
          <c:layout/>
          <c:overlay val="0"/>
          <c:spPr>
            <a:noFill/>
            <a:ln>
              <a:noFill/>
            </a:ln>
          </c:spPr>
        </c:title>
        <c:delete val="0"/>
        <c:numFmt formatCode="General" sourceLinked="1"/>
        <c:majorTickMark val="out"/>
        <c:minorTickMark val="none"/>
        <c:tickLblPos val="nextTo"/>
        <c:crossAx val="38514182"/>
        <c:crossesAt val="1"/>
        <c:crossBetween val="between"/>
        <c:dispUnits/>
      </c:valAx>
      <c:spPr>
        <a:gradFill rotWithShape="1">
          <a:gsLst>
            <a:gs pos="0">
              <a:srgbClr val="CBCBCB"/>
            </a:gs>
            <a:gs pos="100000">
              <a:srgbClr val="FFFFFF"/>
            </a:gs>
          </a:gsLst>
          <a:lin ang="5400000" scaled="1"/>
        </a:gradFill>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14</xdr:col>
      <xdr:colOff>542925</xdr:colOff>
      <xdr:row>4</xdr:row>
      <xdr:rowOff>38100</xdr:rowOff>
    </xdr:to>
    <xdr:sp>
      <xdr:nvSpPr>
        <xdr:cNvPr id="1" name="TextBox 2"/>
        <xdr:cNvSpPr txBox="1">
          <a:spLocks noChangeArrowheads="1"/>
        </xdr:cNvSpPr>
      </xdr:nvSpPr>
      <xdr:spPr>
        <a:xfrm>
          <a:off x="19050" y="400050"/>
          <a:ext cx="8448675" cy="352425"/>
        </a:xfrm>
        <a:prstGeom prst="rect">
          <a:avLst/>
        </a:prstGeom>
        <a:noFill/>
        <a:ln w="12700" cmpd="sng">
          <a:solidFill>
            <a:srgbClr val="FF00FF"/>
          </a:solidFill>
          <a:headEnd type="none"/>
          <a:tailEnd type="none"/>
        </a:ln>
      </xdr:spPr>
      <xdr:txBody>
        <a:bodyPr vertOverflow="clip" wrap="square"/>
        <a:p>
          <a:pPr algn="l">
            <a:defRPr/>
          </a:pPr>
          <a:r>
            <a:rPr lang="en-US" cap="none" sz="800" b="1" i="0" u="none" baseline="0">
              <a:solidFill>
                <a:srgbClr val="000080"/>
              </a:solidFill>
              <a:latin typeface="Arial"/>
              <a:ea typeface="Arial"/>
              <a:cs typeface="Arial"/>
            </a:rPr>
            <a:t>Instructions:</a:t>
          </a:r>
          <a:r>
            <a:rPr lang="en-US" cap="none" sz="800" b="0" i="0" u="none" baseline="0">
              <a:solidFill>
                <a:srgbClr val="000080"/>
              </a:solidFill>
              <a:latin typeface="Arial"/>
              <a:ea typeface="Arial"/>
              <a:cs typeface="Arial"/>
            </a:rPr>
            <a:t> Replace the number of exchanges you consume each day in the first eleven (white) columns. The approximate Carbohydrates, Protien, Fat and Energy values will be calculated for you using the exchange list. Note that 1 meat exchange is 1oz compared to 2-3 oz in the food guide.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3</xdr:row>
      <xdr:rowOff>95250</xdr:rowOff>
    </xdr:from>
    <xdr:ext cx="76200" cy="200025"/>
    <xdr:sp>
      <xdr:nvSpPr>
        <xdr:cNvPr id="1" name="TextBox 1"/>
        <xdr:cNvSpPr txBox="1">
          <a:spLocks noChangeArrowheads="1"/>
        </xdr:cNvSpPr>
      </xdr:nvSpPr>
      <xdr:spPr>
        <a:xfrm>
          <a:off x="781050" y="714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1</xdr:row>
      <xdr:rowOff>104775</xdr:rowOff>
    </xdr:from>
    <xdr:ext cx="104775" cy="200025"/>
    <xdr:sp>
      <xdr:nvSpPr>
        <xdr:cNvPr id="1" name="TextBox 1"/>
        <xdr:cNvSpPr txBox="1">
          <a:spLocks noChangeArrowheads="1"/>
        </xdr:cNvSpPr>
      </xdr:nvSpPr>
      <xdr:spPr>
        <a:xfrm>
          <a:off x="76200" y="400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1</xdr:row>
      <xdr:rowOff>9525</xdr:rowOff>
    </xdr:from>
    <xdr:to>
      <xdr:col>11</xdr:col>
      <xdr:colOff>152400</xdr:colOff>
      <xdr:row>3</xdr:row>
      <xdr:rowOff>142875</xdr:rowOff>
    </xdr:to>
    <xdr:sp>
      <xdr:nvSpPr>
        <xdr:cNvPr id="2" name="TextBox 2"/>
        <xdr:cNvSpPr txBox="1">
          <a:spLocks noChangeArrowheads="1"/>
        </xdr:cNvSpPr>
      </xdr:nvSpPr>
      <xdr:spPr>
        <a:xfrm>
          <a:off x="47625" y="304800"/>
          <a:ext cx="7162800" cy="457200"/>
        </a:xfrm>
        <a:prstGeom prst="rect">
          <a:avLst/>
        </a:prstGeom>
        <a:noFill/>
        <a:ln w="12700" cmpd="sng">
          <a:solidFill>
            <a:srgbClr val="FF00FF"/>
          </a:solidFill>
          <a:headEnd type="none"/>
          <a:tailEnd type="none"/>
        </a:ln>
      </xdr:spPr>
      <xdr:txBody>
        <a:bodyPr vertOverflow="clip" wrap="square"/>
        <a:p>
          <a:pPr algn="l">
            <a:defRPr/>
          </a:pPr>
          <a:r>
            <a:rPr lang="en-US" cap="none" sz="800" b="1" i="0" u="none" baseline="0">
              <a:solidFill>
                <a:srgbClr val="000080"/>
              </a:solidFill>
              <a:latin typeface="Arial"/>
              <a:ea typeface="Arial"/>
              <a:cs typeface="Arial"/>
            </a:rPr>
            <a:t>Instructions:</a:t>
          </a:r>
          <a:r>
            <a:rPr lang="en-US" cap="none" sz="800" b="0" i="0" u="none" baseline="0">
              <a:solidFill>
                <a:srgbClr val="000080"/>
              </a:solidFill>
              <a:latin typeface="Arial"/>
              <a:ea typeface="Arial"/>
              <a:cs typeface="Arial"/>
            </a:rPr>
            <a:t> Start by setting food group target numbers based on your estimated kcal diet. The number should not fall below your basal metabolic rate. For example, the lowest numbers would correspond to a 1600 kcal diet for sedentary women and older adults while the highest values would correspond to a 2800 kcal diet for active men and very active women.  If, when put into practice these values seem too high or too low, adjust accordingly.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67700" cy="32861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43600"/>
    <xdr:graphicFrame>
      <xdr:nvGraphicFramePr>
        <xdr:cNvPr id="1" name="Shape 1025"/>
        <xdr:cNvGraphicFramePr/>
      </xdr:nvGraphicFramePr>
      <xdr:xfrm>
        <a:off x="0" y="0"/>
        <a:ext cx="8696325" cy="5943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37"/>
  <sheetViews>
    <sheetView tabSelected="1" view="pageBreakPreview" zoomScale="85" zoomScaleSheetLayoutView="85" workbookViewId="0" topLeftCell="A1">
      <pane ySplit="7" topLeftCell="BM8" activePane="bottomLeft" state="frozen"/>
      <selection pane="topLeft" activeCell="A1" sqref="A1"/>
      <selection pane="bottomLeft" activeCell="H9" sqref="H9"/>
    </sheetView>
  </sheetViews>
  <sheetFormatPr defaultColWidth="9.140625" defaultRowHeight="12.75"/>
  <cols>
    <col min="1" max="1" width="9.57421875" style="9" customWidth="1"/>
    <col min="2" max="2" width="8.57421875" style="9" bestFit="1" customWidth="1"/>
    <col min="3" max="3" width="7.28125" style="9" bestFit="1" customWidth="1"/>
    <col min="4" max="4" width="8.28125" style="9" bestFit="1" customWidth="1"/>
    <col min="5" max="5" width="9.28125" style="9" customWidth="1"/>
    <col min="6" max="6" width="6.8515625" style="9" bestFit="1" customWidth="1"/>
    <col min="7" max="7" width="10.28125" style="9" bestFit="1" customWidth="1"/>
    <col min="8" max="8" width="8.28125" style="9" customWidth="1"/>
    <col min="9" max="9" width="7.28125" style="9" customWidth="1"/>
    <col min="10" max="10" width="8.28125" style="9" bestFit="1" customWidth="1"/>
    <col min="11" max="11" width="8.57421875" style="9" bestFit="1" customWidth="1"/>
    <col min="12" max="12" width="6.140625" style="9" customWidth="1"/>
    <col min="13" max="13" width="9.140625" style="9" bestFit="1" customWidth="1"/>
    <col min="14" max="14" width="11.00390625" style="9" bestFit="1" customWidth="1"/>
    <col min="15" max="15" width="8.7109375" style="9" customWidth="1"/>
    <col min="16" max="16" width="10.28125" style="9" bestFit="1" customWidth="1"/>
    <col min="17" max="17" width="9.140625" style="9" customWidth="1"/>
    <col min="18" max="18" width="11.00390625" style="9" bestFit="1" customWidth="1"/>
    <col min="19" max="19" width="8.7109375" style="9" customWidth="1"/>
    <col min="20" max="16384" width="9.140625" style="9" customWidth="1"/>
  </cols>
  <sheetData>
    <row r="1" s="2" customFormat="1" ht="23.25">
      <c r="A1" s="1" t="s">
        <v>34</v>
      </c>
    </row>
    <row r="2" s="2" customFormat="1" ht="7.5" customHeight="1"/>
    <row r="3" spans="10:11" s="2" customFormat="1" ht="12.75">
      <c r="J3" s="3"/>
      <c r="K3" s="4"/>
    </row>
    <row r="4" spans="10:11" s="2" customFormat="1" ht="12.75">
      <c r="J4" s="5"/>
      <c r="K4" s="5"/>
    </row>
    <row r="5" spans="10:11" s="2" customFormat="1" ht="12.75">
      <c r="J5" s="5"/>
      <c r="K5" s="5"/>
    </row>
    <row r="6" spans="1:19" s="6" customFormat="1" ht="12.75">
      <c r="A6" s="23"/>
      <c r="B6" s="23"/>
      <c r="C6" s="23"/>
      <c r="D6" s="75" t="s">
        <v>22</v>
      </c>
      <c r="E6" s="76"/>
      <c r="F6" s="77"/>
      <c r="G6" s="73" t="s">
        <v>26</v>
      </c>
      <c r="H6" s="75" t="s">
        <v>33</v>
      </c>
      <c r="I6" s="76"/>
      <c r="J6" s="76"/>
      <c r="K6" s="77"/>
      <c r="L6" s="73" t="s">
        <v>32</v>
      </c>
      <c r="M6" s="21" t="s">
        <v>38</v>
      </c>
      <c r="N6" s="21" t="s">
        <v>40</v>
      </c>
      <c r="O6" s="21" t="s">
        <v>41</v>
      </c>
      <c r="P6" s="52" t="s">
        <v>43</v>
      </c>
      <c r="Q6" s="50" t="s">
        <v>38</v>
      </c>
      <c r="R6" s="21" t="s">
        <v>40</v>
      </c>
      <c r="S6" s="21" t="s">
        <v>41</v>
      </c>
    </row>
    <row r="7" spans="1:19" s="7" customFormat="1" ht="12.75">
      <c r="A7" s="20" t="s">
        <v>0</v>
      </c>
      <c r="B7" s="20" t="s">
        <v>20</v>
      </c>
      <c r="C7" s="20" t="s">
        <v>21</v>
      </c>
      <c r="D7" s="24" t="s">
        <v>23</v>
      </c>
      <c r="E7" s="25" t="s">
        <v>24</v>
      </c>
      <c r="F7" s="26" t="s">
        <v>25</v>
      </c>
      <c r="G7" s="74"/>
      <c r="H7" s="24" t="s">
        <v>35</v>
      </c>
      <c r="I7" s="25" t="s">
        <v>29</v>
      </c>
      <c r="J7" s="25" t="s">
        <v>30</v>
      </c>
      <c r="K7" s="26" t="s">
        <v>31</v>
      </c>
      <c r="L7" s="74"/>
      <c r="M7" s="22" t="s">
        <v>39</v>
      </c>
      <c r="N7" s="22" t="s">
        <v>39</v>
      </c>
      <c r="O7" s="22" t="s">
        <v>39</v>
      </c>
      <c r="P7" s="53" t="s">
        <v>42</v>
      </c>
      <c r="Q7" s="51" t="s">
        <v>79</v>
      </c>
      <c r="R7" s="22" t="s">
        <v>79</v>
      </c>
      <c r="S7" s="22" t="s">
        <v>79</v>
      </c>
    </row>
    <row r="8" spans="1:19" s="63" customFormat="1" ht="12.75">
      <c r="A8" s="57" t="s">
        <v>80</v>
      </c>
      <c r="B8" s="58">
        <v>5</v>
      </c>
      <c r="C8" s="58">
        <v>3</v>
      </c>
      <c r="D8" s="58"/>
      <c r="E8" s="58">
        <v>2</v>
      </c>
      <c r="F8" s="58"/>
      <c r="G8" s="58">
        <v>2</v>
      </c>
      <c r="H8" s="58"/>
      <c r="I8" s="58">
        <v>2</v>
      </c>
      <c r="J8" s="58">
        <v>3</v>
      </c>
      <c r="K8" s="58"/>
      <c r="L8" s="58">
        <v>5</v>
      </c>
      <c r="M8" s="59">
        <f>(B8+C8)*15+SUM(D8:F8)*15+G8*5</f>
        <v>160</v>
      </c>
      <c r="N8" s="59">
        <f>B8*3+SUM(D8:F8)*8+G8*2+SUM(H8:K8)*7</f>
        <v>70</v>
      </c>
      <c r="O8" s="59">
        <f>(B8+H8)*1+(D8+I8)*3+(E8+J8+L8)*5+(F8+K8)*8</f>
        <v>61</v>
      </c>
      <c r="P8" s="60">
        <f>B8*80+C8*60+D8*90+E8*120+F8*150+G8*25+H8*35+I8*55+J8*75+K8*100+L8*45</f>
        <v>1430</v>
      </c>
      <c r="Q8" s="61">
        <f>M8*4/P8*100</f>
        <v>44.75524475524475</v>
      </c>
      <c r="R8" s="62">
        <f>N8*4/P8*100</f>
        <v>19.58041958041958</v>
      </c>
      <c r="S8" s="62">
        <f>O8*9/P8*100</f>
        <v>38.391608391608386</v>
      </c>
    </row>
    <row r="9" spans="1:19" ht="12.75">
      <c r="A9" s="47">
        <v>39097</v>
      </c>
      <c r="B9" s="49">
        <v>5</v>
      </c>
      <c r="C9" s="49">
        <v>2</v>
      </c>
      <c r="D9" s="49"/>
      <c r="E9" s="49">
        <v>1</v>
      </c>
      <c r="F9" s="49">
        <v>1</v>
      </c>
      <c r="G9" s="49">
        <v>2</v>
      </c>
      <c r="H9" s="49"/>
      <c r="I9" s="49">
        <v>2</v>
      </c>
      <c r="J9" s="49"/>
      <c r="K9" s="49"/>
      <c r="L9" s="49">
        <v>2</v>
      </c>
      <c r="M9" s="44">
        <f aca="true" t="shared" si="0" ref="M9:M64">(B9+C9)*15+SUM(D9:F9)*15+G9*5</f>
        <v>145</v>
      </c>
      <c r="N9" s="44">
        <f aca="true" t="shared" si="1" ref="N9:N64">B9*3+SUM(D9:F9)*8+G9*2+SUM(H9:K9)*7</f>
        <v>49</v>
      </c>
      <c r="O9" s="44">
        <f aca="true" t="shared" si="2" ref="O9:O64">(B9+H9)*1+(D9+I9)*3+(E9+J9+L9)*5+(F9+K9)*8</f>
        <v>34</v>
      </c>
      <c r="P9" s="54">
        <f aca="true" t="shared" si="3" ref="P9:P64">B9*80+C9*60+D9*90+E9*120+F9*150+G9*25+H9*35+I9*55+J9*75+K9*100+L9*45</f>
        <v>1040</v>
      </c>
      <c r="Q9" s="55">
        <f aca="true" t="shared" si="4" ref="Q9:Q66">M9*4/P9*100</f>
        <v>55.769230769230774</v>
      </c>
      <c r="R9" s="56">
        <f aca="true" t="shared" si="5" ref="R9:R66">N9*4/P9*100</f>
        <v>18.846153846153847</v>
      </c>
      <c r="S9" s="56">
        <f aca="true" t="shared" si="6" ref="S9:S66">O9*9/P9*100</f>
        <v>29.423076923076923</v>
      </c>
    </row>
    <row r="10" spans="1:19" ht="12.75">
      <c r="A10" s="47">
        <v>39098</v>
      </c>
      <c r="B10" s="49"/>
      <c r="C10" s="49"/>
      <c r="D10" s="49"/>
      <c r="E10" s="49"/>
      <c r="F10" s="49"/>
      <c r="G10" s="49"/>
      <c r="H10" s="49"/>
      <c r="I10" s="49"/>
      <c r="J10" s="49"/>
      <c r="K10" s="49"/>
      <c r="L10" s="49"/>
      <c r="M10" s="44">
        <f t="shared" si="0"/>
        <v>0</v>
      </c>
      <c r="N10" s="44">
        <f t="shared" si="1"/>
        <v>0</v>
      </c>
      <c r="O10" s="44">
        <f t="shared" si="2"/>
        <v>0</v>
      </c>
      <c r="P10" s="54">
        <f t="shared" si="3"/>
        <v>0</v>
      </c>
      <c r="Q10" s="55" t="e">
        <f t="shared" si="4"/>
        <v>#DIV/0!</v>
      </c>
      <c r="R10" s="56" t="e">
        <f t="shared" si="5"/>
        <v>#DIV/0!</v>
      </c>
      <c r="S10" s="56" t="e">
        <f t="shared" si="6"/>
        <v>#DIV/0!</v>
      </c>
    </row>
    <row r="11" spans="1:19" ht="12.75">
      <c r="A11" s="47">
        <v>39099</v>
      </c>
      <c r="B11" s="49"/>
      <c r="C11" s="49"/>
      <c r="D11" s="49"/>
      <c r="E11" s="49"/>
      <c r="F11" s="49"/>
      <c r="G11" s="49"/>
      <c r="H11" s="49"/>
      <c r="I11" s="49"/>
      <c r="J11" s="49"/>
      <c r="K11" s="49"/>
      <c r="L11" s="49"/>
      <c r="M11" s="44">
        <f t="shared" si="0"/>
        <v>0</v>
      </c>
      <c r="N11" s="44">
        <f t="shared" si="1"/>
        <v>0</v>
      </c>
      <c r="O11" s="44">
        <f t="shared" si="2"/>
        <v>0</v>
      </c>
      <c r="P11" s="54">
        <f t="shared" si="3"/>
        <v>0</v>
      </c>
      <c r="Q11" s="55" t="e">
        <f t="shared" si="4"/>
        <v>#DIV/0!</v>
      </c>
      <c r="R11" s="56" t="e">
        <f t="shared" si="5"/>
        <v>#DIV/0!</v>
      </c>
      <c r="S11" s="56" t="e">
        <f t="shared" si="6"/>
        <v>#DIV/0!</v>
      </c>
    </row>
    <row r="12" spans="1:19" ht="12.75">
      <c r="A12" s="47">
        <v>39100</v>
      </c>
      <c r="B12" s="49"/>
      <c r="C12" s="49"/>
      <c r="D12" s="49"/>
      <c r="E12" s="49"/>
      <c r="F12" s="49"/>
      <c r="G12" s="49"/>
      <c r="H12" s="49"/>
      <c r="I12" s="49"/>
      <c r="J12" s="49"/>
      <c r="K12" s="49"/>
      <c r="L12" s="49"/>
      <c r="M12" s="44">
        <f t="shared" si="0"/>
        <v>0</v>
      </c>
      <c r="N12" s="44">
        <f t="shared" si="1"/>
        <v>0</v>
      </c>
      <c r="O12" s="44">
        <f t="shared" si="2"/>
        <v>0</v>
      </c>
      <c r="P12" s="54">
        <f t="shared" si="3"/>
        <v>0</v>
      </c>
      <c r="Q12" s="55" t="e">
        <f t="shared" si="4"/>
        <v>#DIV/0!</v>
      </c>
      <c r="R12" s="56" t="e">
        <f t="shared" si="5"/>
        <v>#DIV/0!</v>
      </c>
      <c r="S12" s="56" t="e">
        <f t="shared" si="6"/>
        <v>#DIV/0!</v>
      </c>
    </row>
    <row r="13" spans="1:19" ht="12.75">
      <c r="A13" s="47">
        <v>39101</v>
      </c>
      <c r="B13" s="49"/>
      <c r="C13" s="49"/>
      <c r="D13" s="49"/>
      <c r="E13" s="49"/>
      <c r="F13" s="49"/>
      <c r="G13" s="49"/>
      <c r="H13" s="49"/>
      <c r="I13" s="49"/>
      <c r="J13" s="49"/>
      <c r="K13" s="49"/>
      <c r="L13" s="49"/>
      <c r="M13" s="44">
        <f t="shared" si="0"/>
        <v>0</v>
      </c>
      <c r="N13" s="44">
        <f t="shared" si="1"/>
        <v>0</v>
      </c>
      <c r="O13" s="44">
        <f t="shared" si="2"/>
        <v>0</v>
      </c>
      <c r="P13" s="54">
        <f t="shared" si="3"/>
        <v>0</v>
      </c>
      <c r="Q13" s="55" t="e">
        <f t="shared" si="4"/>
        <v>#DIV/0!</v>
      </c>
      <c r="R13" s="56" t="e">
        <f t="shared" si="5"/>
        <v>#DIV/0!</v>
      </c>
      <c r="S13" s="56" t="e">
        <f t="shared" si="6"/>
        <v>#DIV/0!</v>
      </c>
    </row>
    <row r="14" spans="1:19" ht="12.75">
      <c r="A14" s="47">
        <v>39102</v>
      </c>
      <c r="B14" s="49"/>
      <c r="C14" s="49"/>
      <c r="D14" s="49"/>
      <c r="E14" s="49"/>
      <c r="F14" s="49"/>
      <c r="G14" s="49"/>
      <c r="H14" s="49"/>
      <c r="I14" s="49"/>
      <c r="J14" s="49"/>
      <c r="K14" s="49"/>
      <c r="L14" s="49"/>
      <c r="M14" s="44">
        <f t="shared" si="0"/>
        <v>0</v>
      </c>
      <c r="N14" s="44">
        <f t="shared" si="1"/>
        <v>0</v>
      </c>
      <c r="O14" s="44">
        <f t="shared" si="2"/>
        <v>0</v>
      </c>
      <c r="P14" s="54">
        <f t="shared" si="3"/>
        <v>0</v>
      </c>
      <c r="Q14" s="55" t="e">
        <f t="shared" si="4"/>
        <v>#DIV/0!</v>
      </c>
      <c r="R14" s="56" t="e">
        <f t="shared" si="5"/>
        <v>#DIV/0!</v>
      </c>
      <c r="S14" s="56" t="e">
        <f t="shared" si="6"/>
        <v>#DIV/0!</v>
      </c>
    </row>
    <row r="15" spans="1:19" ht="12.75">
      <c r="A15" s="47">
        <v>39103</v>
      </c>
      <c r="B15" s="49"/>
      <c r="C15" s="49"/>
      <c r="D15" s="49"/>
      <c r="E15" s="49"/>
      <c r="F15" s="49"/>
      <c r="G15" s="49"/>
      <c r="H15" s="49"/>
      <c r="I15" s="49"/>
      <c r="J15" s="49"/>
      <c r="K15" s="49"/>
      <c r="L15" s="49"/>
      <c r="M15" s="44">
        <f t="shared" si="0"/>
        <v>0</v>
      </c>
      <c r="N15" s="44">
        <f t="shared" si="1"/>
        <v>0</v>
      </c>
      <c r="O15" s="44">
        <f t="shared" si="2"/>
        <v>0</v>
      </c>
      <c r="P15" s="54">
        <f t="shared" si="3"/>
        <v>0</v>
      </c>
      <c r="Q15" s="55" t="e">
        <f t="shared" si="4"/>
        <v>#DIV/0!</v>
      </c>
      <c r="R15" s="56" t="e">
        <f t="shared" si="5"/>
        <v>#DIV/0!</v>
      </c>
      <c r="S15" s="56" t="e">
        <f t="shared" si="6"/>
        <v>#DIV/0!</v>
      </c>
    </row>
    <row r="16" spans="1:19" ht="12.75">
      <c r="A16" s="47">
        <v>39104</v>
      </c>
      <c r="B16" s="49"/>
      <c r="C16" s="49"/>
      <c r="D16" s="49"/>
      <c r="E16" s="49"/>
      <c r="F16" s="49"/>
      <c r="G16" s="49"/>
      <c r="H16" s="49"/>
      <c r="I16" s="49"/>
      <c r="J16" s="49"/>
      <c r="K16" s="49"/>
      <c r="L16" s="49"/>
      <c r="M16" s="44">
        <f t="shared" si="0"/>
        <v>0</v>
      </c>
      <c r="N16" s="44">
        <f t="shared" si="1"/>
        <v>0</v>
      </c>
      <c r="O16" s="44">
        <f t="shared" si="2"/>
        <v>0</v>
      </c>
      <c r="P16" s="54">
        <f t="shared" si="3"/>
        <v>0</v>
      </c>
      <c r="Q16" s="55" t="e">
        <f t="shared" si="4"/>
        <v>#DIV/0!</v>
      </c>
      <c r="R16" s="56" t="e">
        <f t="shared" si="5"/>
        <v>#DIV/0!</v>
      </c>
      <c r="S16" s="56" t="e">
        <f t="shared" si="6"/>
        <v>#DIV/0!</v>
      </c>
    </row>
    <row r="17" spans="1:19" ht="12.75">
      <c r="A17" s="47">
        <v>39105</v>
      </c>
      <c r="B17" s="49"/>
      <c r="C17" s="49"/>
      <c r="D17" s="49"/>
      <c r="E17" s="49"/>
      <c r="F17" s="49"/>
      <c r="G17" s="49"/>
      <c r="H17" s="49"/>
      <c r="I17" s="49"/>
      <c r="J17" s="49"/>
      <c r="K17" s="49"/>
      <c r="L17" s="49"/>
      <c r="M17" s="44">
        <f t="shared" si="0"/>
        <v>0</v>
      </c>
      <c r="N17" s="44">
        <f t="shared" si="1"/>
        <v>0</v>
      </c>
      <c r="O17" s="44">
        <f t="shared" si="2"/>
        <v>0</v>
      </c>
      <c r="P17" s="54">
        <f t="shared" si="3"/>
        <v>0</v>
      </c>
      <c r="Q17" s="55" t="e">
        <f t="shared" si="4"/>
        <v>#DIV/0!</v>
      </c>
      <c r="R17" s="56" t="e">
        <f t="shared" si="5"/>
        <v>#DIV/0!</v>
      </c>
      <c r="S17" s="56" t="e">
        <f t="shared" si="6"/>
        <v>#DIV/0!</v>
      </c>
    </row>
    <row r="18" spans="1:19" ht="12.75">
      <c r="A18" s="47">
        <v>39106</v>
      </c>
      <c r="B18" s="49"/>
      <c r="C18" s="49"/>
      <c r="D18" s="49"/>
      <c r="E18" s="49"/>
      <c r="F18" s="49"/>
      <c r="G18" s="49"/>
      <c r="H18" s="49"/>
      <c r="I18" s="49"/>
      <c r="J18" s="49"/>
      <c r="K18" s="49"/>
      <c r="L18" s="49"/>
      <c r="M18" s="44">
        <f t="shared" si="0"/>
        <v>0</v>
      </c>
      <c r="N18" s="44">
        <f t="shared" si="1"/>
        <v>0</v>
      </c>
      <c r="O18" s="44">
        <f t="shared" si="2"/>
        <v>0</v>
      </c>
      <c r="P18" s="54">
        <f t="shared" si="3"/>
        <v>0</v>
      </c>
      <c r="Q18" s="55" t="e">
        <f t="shared" si="4"/>
        <v>#DIV/0!</v>
      </c>
      <c r="R18" s="56" t="e">
        <f t="shared" si="5"/>
        <v>#DIV/0!</v>
      </c>
      <c r="S18" s="56" t="e">
        <f t="shared" si="6"/>
        <v>#DIV/0!</v>
      </c>
    </row>
    <row r="19" spans="1:19" ht="12.75">
      <c r="A19" s="47">
        <v>39107</v>
      </c>
      <c r="B19" s="49"/>
      <c r="C19" s="49"/>
      <c r="D19" s="49"/>
      <c r="E19" s="49"/>
      <c r="F19" s="49"/>
      <c r="G19" s="49"/>
      <c r="H19" s="49"/>
      <c r="I19" s="49"/>
      <c r="J19" s="49"/>
      <c r="K19" s="49"/>
      <c r="L19" s="49"/>
      <c r="M19" s="44">
        <f t="shared" si="0"/>
        <v>0</v>
      </c>
      <c r="N19" s="44">
        <f t="shared" si="1"/>
        <v>0</v>
      </c>
      <c r="O19" s="44">
        <f t="shared" si="2"/>
        <v>0</v>
      </c>
      <c r="P19" s="54">
        <f t="shared" si="3"/>
        <v>0</v>
      </c>
      <c r="Q19" s="55" t="e">
        <f t="shared" si="4"/>
        <v>#DIV/0!</v>
      </c>
      <c r="R19" s="56" t="e">
        <f t="shared" si="5"/>
        <v>#DIV/0!</v>
      </c>
      <c r="S19" s="56" t="e">
        <f t="shared" si="6"/>
        <v>#DIV/0!</v>
      </c>
    </row>
    <row r="20" spans="1:19" ht="12.75">
      <c r="A20" s="47">
        <v>39108</v>
      </c>
      <c r="B20" s="49"/>
      <c r="C20" s="49"/>
      <c r="D20" s="49"/>
      <c r="E20" s="49"/>
      <c r="F20" s="49"/>
      <c r="G20" s="49"/>
      <c r="H20" s="49"/>
      <c r="I20" s="49"/>
      <c r="J20" s="49"/>
      <c r="K20" s="49"/>
      <c r="L20" s="49"/>
      <c r="M20" s="44">
        <f t="shared" si="0"/>
        <v>0</v>
      </c>
      <c r="N20" s="44">
        <f t="shared" si="1"/>
        <v>0</v>
      </c>
      <c r="O20" s="44">
        <f t="shared" si="2"/>
        <v>0</v>
      </c>
      <c r="P20" s="54">
        <f t="shared" si="3"/>
        <v>0</v>
      </c>
      <c r="Q20" s="55" t="e">
        <f t="shared" si="4"/>
        <v>#DIV/0!</v>
      </c>
      <c r="R20" s="56" t="e">
        <f t="shared" si="5"/>
        <v>#DIV/0!</v>
      </c>
      <c r="S20" s="56" t="e">
        <f t="shared" si="6"/>
        <v>#DIV/0!</v>
      </c>
    </row>
    <row r="21" spans="1:19" ht="12.75">
      <c r="A21" s="47">
        <v>39109</v>
      </c>
      <c r="B21" s="49"/>
      <c r="C21" s="49"/>
      <c r="D21" s="49"/>
      <c r="E21" s="49"/>
      <c r="F21" s="49"/>
      <c r="G21" s="49"/>
      <c r="H21" s="49"/>
      <c r="I21" s="49"/>
      <c r="J21" s="49"/>
      <c r="K21" s="49"/>
      <c r="L21" s="49"/>
      <c r="M21" s="44">
        <f t="shared" si="0"/>
        <v>0</v>
      </c>
      <c r="N21" s="44">
        <f t="shared" si="1"/>
        <v>0</v>
      </c>
      <c r="O21" s="44">
        <f t="shared" si="2"/>
        <v>0</v>
      </c>
      <c r="P21" s="54">
        <f t="shared" si="3"/>
        <v>0</v>
      </c>
      <c r="Q21" s="55" t="e">
        <f t="shared" si="4"/>
        <v>#DIV/0!</v>
      </c>
      <c r="R21" s="56" t="e">
        <f t="shared" si="5"/>
        <v>#DIV/0!</v>
      </c>
      <c r="S21" s="56" t="e">
        <f t="shared" si="6"/>
        <v>#DIV/0!</v>
      </c>
    </row>
    <row r="22" spans="1:19" ht="12.75">
      <c r="A22" s="47">
        <v>39110</v>
      </c>
      <c r="B22" s="49"/>
      <c r="C22" s="49"/>
      <c r="D22" s="49"/>
      <c r="E22" s="49"/>
      <c r="F22" s="49"/>
      <c r="G22" s="49"/>
      <c r="H22" s="49"/>
      <c r="I22" s="49"/>
      <c r="J22" s="49"/>
      <c r="K22" s="49"/>
      <c r="L22" s="49"/>
      <c r="M22" s="44">
        <f t="shared" si="0"/>
        <v>0</v>
      </c>
      <c r="N22" s="44">
        <f t="shared" si="1"/>
        <v>0</v>
      </c>
      <c r="O22" s="44">
        <f t="shared" si="2"/>
        <v>0</v>
      </c>
      <c r="P22" s="54">
        <f t="shared" si="3"/>
        <v>0</v>
      </c>
      <c r="Q22" s="55" t="e">
        <f t="shared" si="4"/>
        <v>#DIV/0!</v>
      </c>
      <c r="R22" s="56" t="e">
        <f t="shared" si="5"/>
        <v>#DIV/0!</v>
      </c>
      <c r="S22" s="56" t="e">
        <f t="shared" si="6"/>
        <v>#DIV/0!</v>
      </c>
    </row>
    <row r="23" spans="1:19" ht="12.75">
      <c r="A23" s="47">
        <v>39111</v>
      </c>
      <c r="B23" s="49"/>
      <c r="C23" s="49"/>
      <c r="D23" s="49"/>
      <c r="E23" s="49"/>
      <c r="F23" s="49"/>
      <c r="G23" s="49"/>
      <c r="H23" s="49"/>
      <c r="I23" s="49"/>
      <c r="J23" s="49"/>
      <c r="K23" s="49"/>
      <c r="L23" s="49"/>
      <c r="M23" s="44">
        <f t="shared" si="0"/>
        <v>0</v>
      </c>
      <c r="N23" s="44">
        <f t="shared" si="1"/>
        <v>0</v>
      </c>
      <c r="O23" s="44">
        <f t="shared" si="2"/>
        <v>0</v>
      </c>
      <c r="P23" s="54">
        <f t="shared" si="3"/>
        <v>0</v>
      </c>
      <c r="Q23" s="55" t="e">
        <f t="shared" si="4"/>
        <v>#DIV/0!</v>
      </c>
      <c r="R23" s="56" t="e">
        <f t="shared" si="5"/>
        <v>#DIV/0!</v>
      </c>
      <c r="S23" s="56" t="e">
        <f t="shared" si="6"/>
        <v>#DIV/0!</v>
      </c>
    </row>
    <row r="24" spans="1:19" ht="12.75">
      <c r="A24" s="47">
        <v>39112</v>
      </c>
      <c r="B24" s="49"/>
      <c r="C24" s="49"/>
      <c r="D24" s="49"/>
      <c r="E24" s="49"/>
      <c r="F24" s="49"/>
      <c r="G24" s="49"/>
      <c r="H24" s="49"/>
      <c r="I24" s="49"/>
      <c r="J24" s="49"/>
      <c r="K24" s="49"/>
      <c r="L24" s="49"/>
      <c r="M24" s="44">
        <f t="shared" si="0"/>
        <v>0</v>
      </c>
      <c r="N24" s="44">
        <f t="shared" si="1"/>
        <v>0</v>
      </c>
      <c r="O24" s="44">
        <f t="shared" si="2"/>
        <v>0</v>
      </c>
      <c r="P24" s="54">
        <f t="shared" si="3"/>
        <v>0</v>
      </c>
      <c r="Q24" s="55" t="e">
        <f t="shared" si="4"/>
        <v>#DIV/0!</v>
      </c>
      <c r="R24" s="56" t="e">
        <f t="shared" si="5"/>
        <v>#DIV/0!</v>
      </c>
      <c r="S24" s="56" t="e">
        <f t="shared" si="6"/>
        <v>#DIV/0!</v>
      </c>
    </row>
    <row r="25" spans="1:19" ht="12.75">
      <c r="A25" s="47">
        <v>39113</v>
      </c>
      <c r="B25" s="49"/>
      <c r="C25" s="49"/>
      <c r="D25" s="49"/>
      <c r="E25" s="49"/>
      <c r="F25" s="49"/>
      <c r="G25" s="49"/>
      <c r="H25" s="49"/>
      <c r="I25" s="49"/>
      <c r="J25" s="49"/>
      <c r="K25" s="49"/>
      <c r="L25" s="49"/>
      <c r="M25" s="44">
        <f t="shared" si="0"/>
        <v>0</v>
      </c>
      <c r="N25" s="44">
        <f t="shared" si="1"/>
        <v>0</v>
      </c>
      <c r="O25" s="44">
        <f t="shared" si="2"/>
        <v>0</v>
      </c>
      <c r="P25" s="54">
        <f t="shared" si="3"/>
        <v>0</v>
      </c>
      <c r="Q25" s="55" t="e">
        <f t="shared" si="4"/>
        <v>#DIV/0!</v>
      </c>
      <c r="R25" s="56" t="e">
        <f t="shared" si="5"/>
        <v>#DIV/0!</v>
      </c>
      <c r="S25" s="56" t="e">
        <f t="shared" si="6"/>
        <v>#DIV/0!</v>
      </c>
    </row>
    <row r="26" spans="1:19" ht="12.75">
      <c r="A26" s="47">
        <v>39114</v>
      </c>
      <c r="B26" s="49"/>
      <c r="C26" s="49"/>
      <c r="D26" s="49"/>
      <c r="E26" s="49"/>
      <c r="F26" s="49"/>
      <c r="G26" s="49"/>
      <c r="H26" s="49"/>
      <c r="I26" s="49"/>
      <c r="J26" s="49"/>
      <c r="K26" s="49"/>
      <c r="L26" s="49"/>
      <c r="M26" s="44">
        <f t="shared" si="0"/>
        <v>0</v>
      </c>
      <c r="N26" s="44">
        <f t="shared" si="1"/>
        <v>0</v>
      </c>
      <c r="O26" s="44">
        <f t="shared" si="2"/>
        <v>0</v>
      </c>
      <c r="P26" s="54">
        <f t="shared" si="3"/>
        <v>0</v>
      </c>
      <c r="Q26" s="55" t="e">
        <f t="shared" si="4"/>
        <v>#DIV/0!</v>
      </c>
      <c r="R26" s="56" t="e">
        <f t="shared" si="5"/>
        <v>#DIV/0!</v>
      </c>
      <c r="S26" s="56" t="e">
        <f t="shared" si="6"/>
        <v>#DIV/0!</v>
      </c>
    </row>
    <row r="27" spans="1:19" ht="12.75">
      <c r="A27" s="47">
        <v>39115</v>
      </c>
      <c r="B27" s="49"/>
      <c r="C27" s="49"/>
      <c r="D27" s="49"/>
      <c r="E27" s="49"/>
      <c r="F27" s="49"/>
      <c r="G27" s="49"/>
      <c r="H27" s="49"/>
      <c r="I27" s="49"/>
      <c r="J27" s="49"/>
      <c r="K27" s="49"/>
      <c r="L27" s="49"/>
      <c r="M27" s="44">
        <f t="shared" si="0"/>
        <v>0</v>
      </c>
      <c r="N27" s="44">
        <f t="shared" si="1"/>
        <v>0</v>
      </c>
      <c r="O27" s="44">
        <f t="shared" si="2"/>
        <v>0</v>
      </c>
      <c r="P27" s="54">
        <f t="shared" si="3"/>
        <v>0</v>
      </c>
      <c r="Q27" s="55" t="e">
        <f t="shared" si="4"/>
        <v>#DIV/0!</v>
      </c>
      <c r="R27" s="56" t="e">
        <f t="shared" si="5"/>
        <v>#DIV/0!</v>
      </c>
      <c r="S27" s="56" t="e">
        <f t="shared" si="6"/>
        <v>#DIV/0!</v>
      </c>
    </row>
    <row r="28" spans="1:19" ht="12.75">
      <c r="A28" s="47">
        <v>39116</v>
      </c>
      <c r="B28" s="49"/>
      <c r="C28" s="49"/>
      <c r="D28" s="49"/>
      <c r="E28" s="49"/>
      <c r="F28" s="49"/>
      <c r="G28" s="49"/>
      <c r="H28" s="49"/>
      <c r="I28" s="49"/>
      <c r="J28" s="49"/>
      <c r="K28" s="49"/>
      <c r="L28" s="49"/>
      <c r="M28" s="44">
        <f t="shared" si="0"/>
        <v>0</v>
      </c>
      <c r="N28" s="44">
        <f t="shared" si="1"/>
        <v>0</v>
      </c>
      <c r="O28" s="44">
        <f t="shared" si="2"/>
        <v>0</v>
      </c>
      <c r="P28" s="54">
        <f t="shared" si="3"/>
        <v>0</v>
      </c>
      <c r="Q28" s="55" t="e">
        <f t="shared" si="4"/>
        <v>#DIV/0!</v>
      </c>
      <c r="R28" s="56" t="e">
        <f t="shared" si="5"/>
        <v>#DIV/0!</v>
      </c>
      <c r="S28" s="56" t="e">
        <f t="shared" si="6"/>
        <v>#DIV/0!</v>
      </c>
    </row>
    <row r="29" spans="1:19" ht="12.75">
      <c r="A29" s="47">
        <v>39117</v>
      </c>
      <c r="B29" s="49"/>
      <c r="C29" s="49"/>
      <c r="D29" s="49"/>
      <c r="E29" s="49"/>
      <c r="F29" s="49"/>
      <c r="G29" s="49"/>
      <c r="H29" s="49"/>
      <c r="I29" s="49"/>
      <c r="J29" s="49"/>
      <c r="K29" s="49"/>
      <c r="L29" s="49"/>
      <c r="M29" s="44">
        <f t="shared" si="0"/>
        <v>0</v>
      </c>
      <c r="N29" s="44">
        <f t="shared" si="1"/>
        <v>0</v>
      </c>
      <c r="O29" s="44">
        <f t="shared" si="2"/>
        <v>0</v>
      </c>
      <c r="P29" s="54">
        <f t="shared" si="3"/>
        <v>0</v>
      </c>
      <c r="Q29" s="55" t="e">
        <f t="shared" si="4"/>
        <v>#DIV/0!</v>
      </c>
      <c r="R29" s="56" t="e">
        <f t="shared" si="5"/>
        <v>#DIV/0!</v>
      </c>
      <c r="S29" s="56" t="e">
        <f t="shared" si="6"/>
        <v>#DIV/0!</v>
      </c>
    </row>
    <row r="30" spans="1:19" ht="12.75">
      <c r="A30" s="47">
        <v>39118</v>
      </c>
      <c r="B30" s="49"/>
      <c r="C30" s="49"/>
      <c r="D30" s="49"/>
      <c r="E30" s="49"/>
      <c r="F30" s="49"/>
      <c r="G30" s="49"/>
      <c r="H30" s="49"/>
      <c r="I30" s="49"/>
      <c r="J30" s="49"/>
      <c r="K30" s="49"/>
      <c r="L30" s="49"/>
      <c r="M30" s="44">
        <f t="shared" si="0"/>
        <v>0</v>
      </c>
      <c r="N30" s="44">
        <f t="shared" si="1"/>
        <v>0</v>
      </c>
      <c r="O30" s="44">
        <f t="shared" si="2"/>
        <v>0</v>
      </c>
      <c r="P30" s="54">
        <f t="shared" si="3"/>
        <v>0</v>
      </c>
      <c r="Q30" s="55" t="e">
        <f t="shared" si="4"/>
        <v>#DIV/0!</v>
      </c>
      <c r="R30" s="56" t="e">
        <f t="shared" si="5"/>
        <v>#DIV/0!</v>
      </c>
      <c r="S30" s="56" t="e">
        <f t="shared" si="6"/>
        <v>#DIV/0!</v>
      </c>
    </row>
    <row r="31" spans="1:19" ht="12.75">
      <c r="A31" s="47">
        <v>39119</v>
      </c>
      <c r="B31" s="49"/>
      <c r="C31" s="49"/>
      <c r="D31" s="49"/>
      <c r="E31" s="49"/>
      <c r="F31" s="49"/>
      <c r="G31" s="49"/>
      <c r="H31" s="49"/>
      <c r="I31" s="49"/>
      <c r="J31" s="49"/>
      <c r="K31" s="49"/>
      <c r="L31" s="49"/>
      <c r="M31" s="44">
        <f t="shared" si="0"/>
        <v>0</v>
      </c>
      <c r="N31" s="44">
        <f t="shared" si="1"/>
        <v>0</v>
      </c>
      <c r="O31" s="44">
        <f t="shared" si="2"/>
        <v>0</v>
      </c>
      <c r="P31" s="54">
        <f t="shared" si="3"/>
        <v>0</v>
      </c>
      <c r="Q31" s="55" t="e">
        <f t="shared" si="4"/>
        <v>#DIV/0!</v>
      </c>
      <c r="R31" s="56" t="e">
        <f t="shared" si="5"/>
        <v>#DIV/0!</v>
      </c>
      <c r="S31" s="56" t="e">
        <f t="shared" si="6"/>
        <v>#DIV/0!</v>
      </c>
    </row>
    <row r="32" spans="1:19" ht="12.75">
      <c r="A32" s="47">
        <v>39120</v>
      </c>
      <c r="B32" s="49"/>
      <c r="C32" s="49"/>
      <c r="D32" s="49"/>
      <c r="E32" s="49"/>
      <c r="F32" s="49"/>
      <c r="G32" s="49"/>
      <c r="H32" s="49"/>
      <c r="I32" s="49"/>
      <c r="J32" s="49"/>
      <c r="K32" s="49"/>
      <c r="L32" s="49"/>
      <c r="M32" s="44">
        <f t="shared" si="0"/>
        <v>0</v>
      </c>
      <c r="N32" s="44">
        <f t="shared" si="1"/>
        <v>0</v>
      </c>
      <c r="O32" s="44">
        <f t="shared" si="2"/>
        <v>0</v>
      </c>
      <c r="P32" s="54">
        <f t="shared" si="3"/>
        <v>0</v>
      </c>
      <c r="Q32" s="55" t="e">
        <f t="shared" si="4"/>
        <v>#DIV/0!</v>
      </c>
      <c r="R32" s="56" t="e">
        <f t="shared" si="5"/>
        <v>#DIV/0!</v>
      </c>
      <c r="S32" s="56" t="e">
        <f t="shared" si="6"/>
        <v>#DIV/0!</v>
      </c>
    </row>
    <row r="33" spans="1:19" ht="12.75">
      <c r="A33" s="47">
        <v>39121</v>
      </c>
      <c r="B33" s="49"/>
      <c r="C33" s="49"/>
      <c r="D33" s="49"/>
      <c r="E33" s="49"/>
      <c r="F33" s="49"/>
      <c r="G33" s="49"/>
      <c r="H33" s="49"/>
      <c r="I33" s="49"/>
      <c r="J33" s="49"/>
      <c r="K33" s="49"/>
      <c r="L33" s="49"/>
      <c r="M33" s="44">
        <f t="shared" si="0"/>
        <v>0</v>
      </c>
      <c r="N33" s="44">
        <f t="shared" si="1"/>
        <v>0</v>
      </c>
      <c r="O33" s="44">
        <f t="shared" si="2"/>
        <v>0</v>
      </c>
      <c r="P33" s="54">
        <f t="shared" si="3"/>
        <v>0</v>
      </c>
      <c r="Q33" s="55" t="e">
        <f t="shared" si="4"/>
        <v>#DIV/0!</v>
      </c>
      <c r="R33" s="56" t="e">
        <f t="shared" si="5"/>
        <v>#DIV/0!</v>
      </c>
      <c r="S33" s="56" t="e">
        <f t="shared" si="6"/>
        <v>#DIV/0!</v>
      </c>
    </row>
    <row r="34" spans="1:19" ht="12.75">
      <c r="A34" s="47">
        <v>39122</v>
      </c>
      <c r="B34" s="49"/>
      <c r="C34" s="49"/>
      <c r="D34" s="49"/>
      <c r="E34" s="49"/>
      <c r="F34" s="49"/>
      <c r="G34" s="49"/>
      <c r="H34" s="49"/>
      <c r="I34" s="49"/>
      <c r="J34" s="49"/>
      <c r="K34" s="49"/>
      <c r="L34" s="49"/>
      <c r="M34" s="44">
        <f t="shared" si="0"/>
        <v>0</v>
      </c>
      <c r="N34" s="44">
        <f t="shared" si="1"/>
        <v>0</v>
      </c>
      <c r="O34" s="44">
        <f t="shared" si="2"/>
        <v>0</v>
      </c>
      <c r="P34" s="54">
        <f t="shared" si="3"/>
        <v>0</v>
      </c>
      <c r="Q34" s="55" t="e">
        <f t="shared" si="4"/>
        <v>#DIV/0!</v>
      </c>
      <c r="R34" s="56" t="e">
        <f t="shared" si="5"/>
        <v>#DIV/0!</v>
      </c>
      <c r="S34" s="56" t="e">
        <f t="shared" si="6"/>
        <v>#DIV/0!</v>
      </c>
    </row>
    <row r="35" spans="1:19" ht="12.75">
      <c r="A35" s="47">
        <v>39123</v>
      </c>
      <c r="B35" s="49"/>
      <c r="C35" s="49"/>
      <c r="D35" s="49"/>
      <c r="E35" s="49"/>
      <c r="F35" s="49"/>
      <c r="G35" s="49"/>
      <c r="H35" s="49"/>
      <c r="I35" s="49"/>
      <c r="J35" s="49"/>
      <c r="K35" s="49"/>
      <c r="L35" s="49"/>
      <c r="M35" s="44">
        <f t="shared" si="0"/>
        <v>0</v>
      </c>
      <c r="N35" s="44">
        <f t="shared" si="1"/>
        <v>0</v>
      </c>
      <c r="O35" s="44">
        <f t="shared" si="2"/>
        <v>0</v>
      </c>
      <c r="P35" s="54">
        <f t="shared" si="3"/>
        <v>0</v>
      </c>
      <c r="Q35" s="55" t="e">
        <f t="shared" si="4"/>
        <v>#DIV/0!</v>
      </c>
      <c r="R35" s="56" t="e">
        <f t="shared" si="5"/>
        <v>#DIV/0!</v>
      </c>
      <c r="S35" s="56" t="e">
        <f t="shared" si="6"/>
        <v>#DIV/0!</v>
      </c>
    </row>
    <row r="36" spans="1:19" ht="12.75">
      <c r="A36" s="47">
        <v>39124</v>
      </c>
      <c r="B36" s="49"/>
      <c r="C36" s="49"/>
      <c r="D36" s="49"/>
      <c r="E36" s="49"/>
      <c r="F36" s="49"/>
      <c r="G36" s="49"/>
      <c r="H36" s="49"/>
      <c r="I36" s="49"/>
      <c r="J36" s="49"/>
      <c r="K36" s="49"/>
      <c r="L36" s="49"/>
      <c r="M36" s="44">
        <f t="shared" si="0"/>
        <v>0</v>
      </c>
      <c r="N36" s="44">
        <f t="shared" si="1"/>
        <v>0</v>
      </c>
      <c r="O36" s="44">
        <f t="shared" si="2"/>
        <v>0</v>
      </c>
      <c r="P36" s="54">
        <f t="shared" si="3"/>
        <v>0</v>
      </c>
      <c r="Q36" s="55" t="e">
        <f t="shared" si="4"/>
        <v>#DIV/0!</v>
      </c>
      <c r="R36" s="56" t="e">
        <f t="shared" si="5"/>
        <v>#DIV/0!</v>
      </c>
      <c r="S36" s="56" t="e">
        <f t="shared" si="6"/>
        <v>#DIV/0!</v>
      </c>
    </row>
    <row r="37" spans="1:19" ht="12.75">
      <c r="A37" s="47">
        <v>39125</v>
      </c>
      <c r="B37" s="49"/>
      <c r="C37" s="49"/>
      <c r="D37" s="49"/>
      <c r="E37" s="49"/>
      <c r="F37" s="49"/>
      <c r="G37" s="49"/>
      <c r="H37" s="49"/>
      <c r="I37" s="49"/>
      <c r="J37" s="49"/>
      <c r="K37" s="49"/>
      <c r="L37" s="49"/>
      <c r="M37" s="44">
        <f t="shared" si="0"/>
        <v>0</v>
      </c>
      <c r="N37" s="44">
        <f t="shared" si="1"/>
        <v>0</v>
      </c>
      <c r="O37" s="44">
        <f t="shared" si="2"/>
        <v>0</v>
      </c>
      <c r="P37" s="54">
        <f t="shared" si="3"/>
        <v>0</v>
      </c>
      <c r="Q37" s="55" t="e">
        <f t="shared" si="4"/>
        <v>#DIV/0!</v>
      </c>
      <c r="R37" s="56" t="e">
        <f t="shared" si="5"/>
        <v>#DIV/0!</v>
      </c>
      <c r="S37" s="56" t="e">
        <f t="shared" si="6"/>
        <v>#DIV/0!</v>
      </c>
    </row>
    <row r="38" spans="1:19" ht="12.75">
      <c r="A38" s="47">
        <v>39126</v>
      </c>
      <c r="B38" s="49"/>
      <c r="C38" s="49"/>
      <c r="D38" s="49"/>
      <c r="E38" s="49"/>
      <c r="F38" s="49"/>
      <c r="G38" s="49"/>
      <c r="H38" s="49"/>
      <c r="I38" s="49"/>
      <c r="J38" s="49"/>
      <c r="K38" s="49"/>
      <c r="L38" s="49"/>
      <c r="M38" s="44">
        <f t="shared" si="0"/>
        <v>0</v>
      </c>
      <c r="N38" s="44">
        <f t="shared" si="1"/>
        <v>0</v>
      </c>
      <c r="O38" s="44">
        <f t="shared" si="2"/>
        <v>0</v>
      </c>
      <c r="P38" s="54">
        <f t="shared" si="3"/>
        <v>0</v>
      </c>
      <c r="Q38" s="55" t="e">
        <f t="shared" si="4"/>
        <v>#DIV/0!</v>
      </c>
      <c r="R38" s="56" t="e">
        <f t="shared" si="5"/>
        <v>#DIV/0!</v>
      </c>
      <c r="S38" s="56" t="e">
        <f t="shared" si="6"/>
        <v>#DIV/0!</v>
      </c>
    </row>
    <row r="39" spans="1:19" ht="12.75">
      <c r="A39" s="47">
        <v>39127</v>
      </c>
      <c r="B39" s="49"/>
      <c r="C39" s="49"/>
      <c r="D39" s="49"/>
      <c r="E39" s="49"/>
      <c r="F39" s="49"/>
      <c r="G39" s="49"/>
      <c r="H39" s="49"/>
      <c r="I39" s="49"/>
      <c r="J39" s="49"/>
      <c r="K39" s="49"/>
      <c r="L39" s="49"/>
      <c r="M39" s="44">
        <f t="shared" si="0"/>
        <v>0</v>
      </c>
      <c r="N39" s="44">
        <f t="shared" si="1"/>
        <v>0</v>
      </c>
      <c r="O39" s="44">
        <f t="shared" si="2"/>
        <v>0</v>
      </c>
      <c r="P39" s="54">
        <f t="shared" si="3"/>
        <v>0</v>
      </c>
      <c r="Q39" s="55" t="e">
        <f t="shared" si="4"/>
        <v>#DIV/0!</v>
      </c>
      <c r="R39" s="56" t="e">
        <f t="shared" si="5"/>
        <v>#DIV/0!</v>
      </c>
      <c r="S39" s="56" t="e">
        <f t="shared" si="6"/>
        <v>#DIV/0!</v>
      </c>
    </row>
    <row r="40" spans="1:19" ht="12.75">
      <c r="A40" s="47">
        <v>39128</v>
      </c>
      <c r="B40" s="49"/>
      <c r="C40" s="49"/>
      <c r="D40" s="49"/>
      <c r="E40" s="49"/>
      <c r="F40" s="49"/>
      <c r="G40" s="49"/>
      <c r="H40" s="49"/>
      <c r="I40" s="49"/>
      <c r="J40" s="49"/>
      <c r="K40" s="49"/>
      <c r="L40" s="49"/>
      <c r="M40" s="44">
        <f t="shared" si="0"/>
        <v>0</v>
      </c>
      <c r="N40" s="44">
        <f t="shared" si="1"/>
        <v>0</v>
      </c>
      <c r="O40" s="44">
        <f t="shared" si="2"/>
        <v>0</v>
      </c>
      <c r="P40" s="54">
        <f t="shared" si="3"/>
        <v>0</v>
      </c>
      <c r="Q40" s="55" t="e">
        <f t="shared" si="4"/>
        <v>#DIV/0!</v>
      </c>
      <c r="R40" s="56" t="e">
        <f t="shared" si="5"/>
        <v>#DIV/0!</v>
      </c>
      <c r="S40" s="56" t="e">
        <f t="shared" si="6"/>
        <v>#DIV/0!</v>
      </c>
    </row>
    <row r="41" spans="1:19" ht="12.75">
      <c r="A41" s="47">
        <v>39129</v>
      </c>
      <c r="B41" s="49"/>
      <c r="C41" s="49"/>
      <c r="D41" s="49"/>
      <c r="E41" s="49"/>
      <c r="F41" s="49"/>
      <c r="G41" s="49"/>
      <c r="H41" s="49"/>
      <c r="I41" s="49"/>
      <c r="J41" s="49"/>
      <c r="K41" s="49"/>
      <c r="L41" s="49"/>
      <c r="M41" s="44">
        <f t="shared" si="0"/>
        <v>0</v>
      </c>
      <c r="N41" s="44">
        <f t="shared" si="1"/>
        <v>0</v>
      </c>
      <c r="O41" s="44">
        <f t="shared" si="2"/>
        <v>0</v>
      </c>
      <c r="P41" s="54">
        <f t="shared" si="3"/>
        <v>0</v>
      </c>
      <c r="Q41" s="55" t="e">
        <f t="shared" si="4"/>
        <v>#DIV/0!</v>
      </c>
      <c r="R41" s="56" t="e">
        <f t="shared" si="5"/>
        <v>#DIV/0!</v>
      </c>
      <c r="S41" s="56" t="e">
        <f t="shared" si="6"/>
        <v>#DIV/0!</v>
      </c>
    </row>
    <row r="42" spans="1:19" ht="12.75">
      <c r="A42" s="47">
        <v>39130</v>
      </c>
      <c r="B42" s="49"/>
      <c r="C42" s="49"/>
      <c r="D42" s="49"/>
      <c r="E42" s="49"/>
      <c r="F42" s="49"/>
      <c r="G42" s="49"/>
      <c r="H42" s="49"/>
      <c r="I42" s="49"/>
      <c r="J42" s="49"/>
      <c r="K42" s="49"/>
      <c r="L42" s="49"/>
      <c r="M42" s="44">
        <f t="shared" si="0"/>
        <v>0</v>
      </c>
      <c r="N42" s="44">
        <f t="shared" si="1"/>
        <v>0</v>
      </c>
      <c r="O42" s="44">
        <f t="shared" si="2"/>
        <v>0</v>
      </c>
      <c r="P42" s="54">
        <f t="shared" si="3"/>
        <v>0</v>
      </c>
      <c r="Q42" s="55" t="e">
        <f t="shared" si="4"/>
        <v>#DIV/0!</v>
      </c>
      <c r="R42" s="56" t="e">
        <f t="shared" si="5"/>
        <v>#DIV/0!</v>
      </c>
      <c r="S42" s="56" t="e">
        <f t="shared" si="6"/>
        <v>#DIV/0!</v>
      </c>
    </row>
    <row r="43" spans="1:19" ht="12.75">
      <c r="A43" s="47">
        <v>39131</v>
      </c>
      <c r="B43" s="49"/>
      <c r="C43" s="49"/>
      <c r="D43" s="49"/>
      <c r="E43" s="49"/>
      <c r="F43" s="49"/>
      <c r="G43" s="49"/>
      <c r="H43" s="49"/>
      <c r="I43" s="49"/>
      <c r="J43" s="49"/>
      <c r="K43" s="49"/>
      <c r="L43" s="49"/>
      <c r="M43" s="44">
        <f t="shared" si="0"/>
        <v>0</v>
      </c>
      <c r="N43" s="44">
        <f t="shared" si="1"/>
        <v>0</v>
      </c>
      <c r="O43" s="44">
        <f t="shared" si="2"/>
        <v>0</v>
      </c>
      <c r="P43" s="54">
        <f t="shared" si="3"/>
        <v>0</v>
      </c>
      <c r="Q43" s="55" t="e">
        <f t="shared" si="4"/>
        <v>#DIV/0!</v>
      </c>
      <c r="R43" s="56" t="e">
        <f t="shared" si="5"/>
        <v>#DIV/0!</v>
      </c>
      <c r="S43" s="56" t="e">
        <f t="shared" si="6"/>
        <v>#DIV/0!</v>
      </c>
    </row>
    <row r="44" spans="1:19" ht="12.75">
      <c r="A44" s="47">
        <v>39132</v>
      </c>
      <c r="B44" s="49"/>
      <c r="C44" s="49"/>
      <c r="D44" s="49"/>
      <c r="E44" s="49"/>
      <c r="F44" s="49"/>
      <c r="G44" s="49"/>
      <c r="H44" s="49"/>
      <c r="I44" s="49"/>
      <c r="J44" s="49"/>
      <c r="K44" s="49"/>
      <c r="L44" s="49"/>
      <c r="M44" s="44">
        <f t="shared" si="0"/>
        <v>0</v>
      </c>
      <c r="N44" s="44">
        <f t="shared" si="1"/>
        <v>0</v>
      </c>
      <c r="O44" s="44">
        <f t="shared" si="2"/>
        <v>0</v>
      </c>
      <c r="P44" s="54">
        <f t="shared" si="3"/>
        <v>0</v>
      </c>
      <c r="Q44" s="55" t="e">
        <f t="shared" si="4"/>
        <v>#DIV/0!</v>
      </c>
      <c r="R44" s="56" t="e">
        <f t="shared" si="5"/>
        <v>#DIV/0!</v>
      </c>
      <c r="S44" s="56" t="e">
        <f t="shared" si="6"/>
        <v>#DIV/0!</v>
      </c>
    </row>
    <row r="45" spans="1:19" ht="12.75">
      <c r="A45" s="47">
        <v>39133</v>
      </c>
      <c r="B45" s="49"/>
      <c r="C45" s="49"/>
      <c r="D45" s="49"/>
      <c r="E45" s="49"/>
      <c r="F45" s="49"/>
      <c r="G45" s="49"/>
      <c r="H45" s="49"/>
      <c r="I45" s="49"/>
      <c r="J45" s="49"/>
      <c r="K45" s="49"/>
      <c r="L45" s="49"/>
      <c r="M45" s="44">
        <f t="shared" si="0"/>
        <v>0</v>
      </c>
      <c r="N45" s="44">
        <f t="shared" si="1"/>
        <v>0</v>
      </c>
      <c r="O45" s="44">
        <f t="shared" si="2"/>
        <v>0</v>
      </c>
      <c r="P45" s="54">
        <f t="shared" si="3"/>
        <v>0</v>
      </c>
      <c r="Q45" s="55" t="e">
        <f t="shared" si="4"/>
        <v>#DIV/0!</v>
      </c>
      <c r="R45" s="56" t="e">
        <f t="shared" si="5"/>
        <v>#DIV/0!</v>
      </c>
      <c r="S45" s="56" t="e">
        <f t="shared" si="6"/>
        <v>#DIV/0!</v>
      </c>
    </row>
    <row r="46" spans="1:19" ht="12.75">
      <c r="A46" s="47">
        <v>39134</v>
      </c>
      <c r="B46" s="49"/>
      <c r="C46" s="49"/>
      <c r="D46" s="49"/>
      <c r="E46" s="49"/>
      <c r="F46" s="49"/>
      <c r="G46" s="49"/>
      <c r="H46" s="49"/>
      <c r="I46" s="49"/>
      <c r="J46" s="49"/>
      <c r="K46" s="49"/>
      <c r="L46" s="49"/>
      <c r="M46" s="44">
        <f t="shared" si="0"/>
        <v>0</v>
      </c>
      <c r="N46" s="44">
        <f t="shared" si="1"/>
        <v>0</v>
      </c>
      <c r="O46" s="44">
        <f t="shared" si="2"/>
        <v>0</v>
      </c>
      <c r="P46" s="54">
        <f t="shared" si="3"/>
        <v>0</v>
      </c>
      <c r="Q46" s="55" t="e">
        <f t="shared" si="4"/>
        <v>#DIV/0!</v>
      </c>
      <c r="R46" s="56" t="e">
        <f t="shared" si="5"/>
        <v>#DIV/0!</v>
      </c>
      <c r="S46" s="56" t="e">
        <f t="shared" si="6"/>
        <v>#DIV/0!</v>
      </c>
    </row>
    <row r="47" spans="1:19" ht="12.75">
      <c r="A47" s="47">
        <v>39135</v>
      </c>
      <c r="B47" s="49"/>
      <c r="C47" s="49"/>
      <c r="D47" s="49"/>
      <c r="E47" s="49"/>
      <c r="F47" s="49"/>
      <c r="G47" s="49"/>
      <c r="H47" s="49"/>
      <c r="I47" s="49"/>
      <c r="J47" s="49"/>
      <c r="K47" s="49"/>
      <c r="L47" s="49"/>
      <c r="M47" s="44">
        <f t="shared" si="0"/>
        <v>0</v>
      </c>
      <c r="N47" s="44">
        <f t="shared" si="1"/>
        <v>0</v>
      </c>
      <c r="O47" s="44">
        <f t="shared" si="2"/>
        <v>0</v>
      </c>
      <c r="P47" s="54">
        <f t="shared" si="3"/>
        <v>0</v>
      </c>
      <c r="Q47" s="55" t="e">
        <f t="shared" si="4"/>
        <v>#DIV/0!</v>
      </c>
      <c r="R47" s="56" t="e">
        <f t="shared" si="5"/>
        <v>#DIV/0!</v>
      </c>
      <c r="S47" s="56" t="e">
        <f t="shared" si="6"/>
        <v>#DIV/0!</v>
      </c>
    </row>
    <row r="48" spans="1:19" ht="12.75">
      <c r="A48" s="47">
        <v>39136</v>
      </c>
      <c r="B48" s="49"/>
      <c r="C48" s="49"/>
      <c r="D48" s="49"/>
      <c r="E48" s="49"/>
      <c r="F48" s="49"/>
      <c r="G48" s="49"/>
      <c r="H48" s="49"/>
      <c r="I48" s="49"/>
      <c r="J48" s="49"/>
      <c r="K48" s="49"/>
      <c r="L48" s="49"/>
      <c r="M48" s="44">
        <f t="shared" si="0"/>
        <v>0</v>
      </c>
      <c r="N48" s="44">
        <f t="shared" si="1"/>
        <v>0</v>
      </c>
      <c r="O48" s="44">
        <f t="shared" si="2"/>
        <v>0</v>
      </c>
      <c r="P48" s="54">
        <f t="shared" si="3"/>
        <v>0</v>
      </c>
      <c r="Q48" s="55" t="e">
        <f t="shared" si="4"/>
        <v>#DIV/0!</v>
      </c>
      <c r="R48" s="56" t="e">
        <f t="shared" si="5"/>
        <v>#DIV/0!</v>
      </c>
      <c r="S48" s="56" t="e">
        <f t="shared" si="6"/>
        <v>#DIV/0!</v>
      </c>
    </row>
    <row r="49" spans="1:19" ht="12.75">
      <c r="A49" s="47">
        <v>39137</v>
      </c>
      <c r="B49" s="49"/>
      <c r="C49" s="49"/>
      <c r="D49" s="49"/>
      <c r="E49" s="49"/>
      <c r="F49" s="49"/>
      <c r="G49" s="49"/>
      <c r="H49" s="49"/>
      <c r="I49" s="49"/>
      <c r="J49" s="49"/>
      <c r="K49" s="49"/>
      <c r="L49" s="49"/>
      <c r="M49" s="44">
        <f t="shared" si="0"/>
        <v>0</v>
      </c>
      <c r="N49" s="44">
        <f t="shared" si="1"/>
        <v>0</v>
      </c>
      <c r="O49" s="44">
        <f t="shared" si="2"/>
        <v>0</v>
      </c>
      <c r="P49" s="54">
        <f t="shared" si="3"/>
        <v>0</v>
      </c>
      <c r="Q49" s="55" t="e">
        <f t="shared" si="4"/>
        <v>#DIV/0!</v>
      </c>
      <c r="R49" s="56" t="e">
        <f t="shared" si="5"/>
        <v>#DIV/0!</v>
      </c>
      <c r="S49" s="56" t="e">
        <f t="shared" si="6"/>
        <v>#DIV/0!</v>
      </c>
    </row>
    <row r="50" spans="1:19" ht="12.75">
      <c r="A50" s="47">
        <v>39138</v>
      </c>
      <c r="B50" s="49"/>
      <c r="C50" s="49"/>
      <c r="D50" s="49"/>
      <c r="E50" s="49"/>
      <c r="F50" s="49"/>
      <c r="G50" s="49"/>
      <c r="H50" s="49"/>
      <c r="I50" s="49"/>
      <c r="J50" s="49"/>
      <c r="K50" s="49"/>
      <c r="L50" s="49"/>
      <c r="M50" s="44">
        <f t="shared" si="0"/>
        <v>0</v>
      </c>
      <c r="N50" s="44">
        <f t="shared" si="1"/>
        <v>0</v>
      </c>
      <c r="O50" s="44">
        <f t="shared" si="2"/>
        <v>0</v>
      </c>
      <c r="P50" s="54">
        <f t="shared" si="3"/>
        <v>0</v>
      </c>
      <c r="Q50" s="55" t="e">
        <f t="shared" si="4"/>
        <v>#DIV/0!</v>
      </c>
      <c r="R50" s="56" t="e">
        <f t="shared" si="5"/>
        <v>#DIV/0!</v>
      </c>
      <c r="S50" s="56" t="e">
        <f t="shared" si="6"/>
        <v>#DIV/0!</v>
      </c>
    </row>
    <row r="51" spans="1:19" ht="12.75">
      <c r="A51" s="47">
        <v>39139</v>
      </c>
      <c r="B51" s="49"/>
      <c r="C51" s="49"/>
      <c r="D51" s="49"/>
      <c r="E51" s="49"/>
      <c r="F51" s="49"/>
      <c r="G51" s="49"/>
      <c r="H51" s="49"/>
      <c r="I51" s="49"/>
      <c r="J51" s="49"/>
      <c r="K51" s="49"/>
      <c r="L51" s="49"/>
      <c r="M51" s="44">
        <f t="shared" si="0"/>
        <v>0</v>
      </c>
      <c r="N51" s="44">
        <f t="shared" si="1"/>
        <v>0</v>
      </c>
      <c r="O51" s="44">
        <f t="shared" si="2"/>
        <v>0</v>
      </c>
      <c r="P51" s="54">
        <f t="shared" si="3"/>
        <v>0</v>
      </c>
      <c r="Q51" s="55" t="e">
        <f t="shared" si="4"/>
        <v>#DIV/0!</v>
      </c>
      <c r="R51" s="56" t="e">
        <f t="shared" si="5"/>
        <v>#DIV/0!</v>
      </c>
      <c r="S51" s="56" t="e">
        <f t="shared" si="6"/>
        <v>#DIV/0!</v>
      </c>
    </row>
    <row r="52" spans="1:19" ht="12.75">
      <c r="A52" s="47">
        <v>39140</v>
      </c>
      <c r="B52" s="49"/>
      <c r="C52" s="49"/>
      <c r="D52" s="49"/>
      <c r="E52" s="49"/>
      <c r="F52" s="49"/>
      <c r="G52" s="49"/>
      <c r="H52" s="49"/>
      <c r="I52" s="49"/>
      <c r="J52" s="49"/>
      <c r="K52" s="49"/>
      <c r="L52" s="49"/>
      <c r="M52" s="44">
        <f t="shared" si="0"/>
        <v>0</v>
      </c>
      <c r="N52" s="44">
        <f t="shared" si="1"/>
        <v>0</v>
      </c>
      <c r="O52" s="44">
        <f t="shared" si="2"/>
        <v>0</v>
      </c>
      <c r="P52" s="54">
        <f t="shared" si="3"/>
        <v>0</v>
      </c>
      <c r="Q52" s="55" t="e">
        <f t="shared" si="4"/>
        <v>#DIV/0!</v>
      </c>
      <c r="R52" s="56" t="e">
        <f t="shared" si="5"/>
        <v>#DIV/0!</v>
      </c>
      <c r="S52" s="56" t="e">
        <f t="shared" si="6"/>
        <v>#DIV/0!</v>
      </c>
    </row>
    <row r="53" spans="1:19" ht="12.75">
      <c r="A53" s="47">
        <v>39141</v>
      </c>
      <c r="B53" s="49"/>
      <c r="C53" s="49"/>
      <c r="D53" s="49"/>
      <c r="E53" s="49"/>
      <c r="F53" s="49"/>
      <c r="G53" s="49"/>
      <c r="H53" s="49"/>
      <c r="I53" s="49"/>
      <c r="J53" s="49"/>
      <c r="K53" s="49"/>
      <c r="L53" s="49"/>
      <c r="M53" s="44">
        <f t="shared" si="0"/>
        <v>0</v>
      </c>
      <c r="N53" s="44">
        <f t="shared" si="1"/>
        <v>0</v>
      </c>
      <c r="O53" s="44">
        <f t="shared" si="2"/>
        <v>0</v>
      </c>
      <c r="P53" s="54">
        <f t="shared" si="3"/>
        <v>0</v>
      </c>
      <c r="Q53" s="55" t="e">
        <f t="shared" si="4"/>
        <v>#DIV/0!</v>
      </c>
      <c r="R53" s="56" t="e">
        <f t="shared" si="5"/>
        <v>#DIV/0!</v>
      </c>
      <c r="S53" s="56" t="e">
        <f t="shared" si="6"/>
        <v>#DIV/0!</v>
      </c>
    </row>
    <row r="54" spans="1:19" ht="12.75">
      <c r="A54" s="47">
        <v>39142</v>
      </c>
      <c r="B54" s="49"/>
      <c r="C54" s="49"/>
      <c r="D54" s="49"/>
      <c r="E54" s="49"/>
      <c r="F54" s="49"/>
      <c r="G54" s="49"/>
      <c r="H54" s="49"/>
      <c r="I54" s="49"/>
      <c r="J54" s="49"/>
      <c r="K54" s="49"/>
      <c r="L54" s="49"/>
      <c r="M54" s="44">
        <f t="shared" si="0"/>
        <v>0</v>
      </c>
      <c r="N54" s="44">
        <f t="shared" si="1"/>
        <v>0</v>
      </c>
      <c r="O54" s="44">
        <f t="shared" si="2"/>
        <v>0</v>
      </c>
      <c r="P54" s="54">
        <f t="shared" si="3"/>
        <v>0</v>
      </c>
      <c r="Q54" s="55" t="e">
        <f t="shared" si="4"/>
        <v>#DIV/0!</v>
      </c>
      <c r="R54" s="56" t="e">
        <f t="shared" si="5"/>
        <v>#DIV/0!</v>
      </c>
      <c r="S54" s="56" t="e">
        <f t="shared" si="6"/>
        <v>#DIV/0!</v>
      </c>
    </row>
    <row r="55" spans="1:19" ht="12.75">
      <c r="A55" s="47">
        <v>39143</v>
      </c>
      <c r="B55" s="49"/>
      <c r="C55" s="49"/>
      <c r="D55" s="49"/>
      <c r="E55" s="49"/>
      <c r="F55" s="49"/>
      <c r="G55" s="49"/>
      <c r="H55" s="49"/>
      <c r="I55" s="49"/>
      <c r="J55" s="49"/>
      <c r="K55" s="49"/>
      <c r="L55" s="49"/>
      <c r="M55" s="44">
        <f t="shared" si="0"/>
        <v>0</v>
      </c>
      <c r="N55" s="44">
        <f t="shared" si="1"/>
        <v>0</v>
      </c>
      <c r="O55" s="44">
        <f t="shared" si="2"/>
        <v>0</v>
      </c>
      <c r="P55" s="54">
        <f t="shared" si="3"/>
        <v>0</v>
      </c>
      <c r="Q55" s="55" t="e">
        <f t="shared" si="4"/>
        <v>#DIV/0!</v>
      </c>
      <c r="R55" s="56" t="e">
        <f t="shared" si="5"/>
        <v>#DIV/0!</v>
      </c>
      <c r="S55" s="56" t="e">
        <f t="shared" si="6"/>
        <v>#DIV/0!</v>
      </c>
    </row>
    <row r="56" spans="1:19" ht="12.75">
      <c r="A56" s="47">
        <v>39144</v>
      </c>
      <c r="B56" s="49"/>
      <c r="C56" s="49"/>
      <c r="D56" s="49"/>
      <c r="E56" s="49"/>
      <c r="F56" s="49"/>
      <c r="G56" s="49"/>
      <c r="H56" s="49"/>
      <c r="I56" s="49"/>
      <c r="J56" s="49"/>
      <c r="K56" s="49"/>
      <c r="L56" s="49"/>
      <c r="M56" s="44">
        <f t="shared" si="0"/>
        <v>0</v>
      </c>
      <c r="N56" s="44">
        <f t="shared" si="1"/>
        <v>0</v>
      </c>
      <c r="O56" s="44">
        <f t="shared" si="2"/>
        <v>0</v>
      </c>
      <c r="P56" s="54">
        <f t="shared" si="3"/>
        <v>0</v>
      </c>
      <c r="Q56" s="55" t="e">
        <f t="shared" si="4"/>
        <v>#DIV/0!</v>
      </c>
      <c r="R56" s="56" t="e">
        <f t="shared" si="5"/>
        <v>#DIV/0!</v>
      </c>
      <c r="S56" s="56" t="e">
        <f t="shared" si="6"/>
        <v>#DIV/0!</v>
      </c>
    </row>
    <row r="57" spans="1:19" ht="12.75">
      <c r="A57" s="47">
        <v>39145</v>
      </c>
      <c r="B57" s="49"/>
      <c r="C57" s="49"/>
      <c r="D57" s="49"/>
      <c r="E57" s="49"/>
      <c r="F57" s="49"/>
      <c r="G57" s="49"/>
      <c r="H57" s="49"/>
      <c r="I57" s="49"/>
      <c r="J57" s="49"/>
      <c r="K57" s="49"/>
      <c r="L57" s="49"/>
      <c r="M57" s="44">
        <f t="shared" si="0"/>
        <v>0</v>
      </c>
      <c r="N57" s="44">
        <f t="shared" si="1"/>
        <v>0</v>
      </c>
      <c r="O57" s="44">
        <f t="shared" si="2"/>
        <v>0</v>
      </c>
      <c r="P57" s="54">
        <f t="shared" si="3"/>
        <v>0</v>
      </c>
      <c r="Q57" s="55" t="e">
        <f t="shared" si="4"/>
        <v>#DIV/0!</v>
      </c>
      <c r="R57" s="56" t="e">
        <f t="shared" si="5"/>
        <v>#DIV/0!</v>
      </c>
      <c r="S57" s="56" t="e">
        <f t="shared" si="6"/>
        <v>#DIV/0!</v>
      </c>
    </row>
    <row r="58" spans="1:19" ht="12.75">
      <c r="A58" s="47">
        <v>39146</v>
      </c>
      <c r="B58" s="49"/>
      <c r="C58" s="49"/>
      <c r="D58" s="49"/>
      <c r="E58" s="49"/>
      <c r="F58" s="49"/>
      <c r="G58" s="49"/>
      <c r="H58" s="49"/>
      <c r="I58" s="49"/>
      <c r="J58" s="49"/>
      <c r="K58" s="49"/>
      <c r="L58" s="49"/>
      <c r="M58" s="44">
        <f t="shared" si="0"/>
        <v>0</v>
      </c>
      <c r="N58" s="44">
        <f t="shared" si="1"/>
        <v>0</v>
      </c>
      <c r="O58" s="44">
        <f t="shared" si="2"/>
        <v>0</v>
      </c>
      <c r="P58" s="54">
        <f t="shared" si="3"/>
        <v>0</v>
      </c>
      <c r="Q58" s="55" t="e">
        <f t="shared" si="4"/>
        <v>#DIV/0!</v>
      </c>
      <c r="R58" s="56" t="e">
        <f t="shared" si="5"/>
        <v>#DIV/0!</v>
      </c>
      <c r="S58" s="56" t="e">
        <f t="shared" si="6"/>
        <v>#DIV/0!</v>
      </c>
    </row>
    <row r="59" spans="1:19" ht="12.75">
      <c r="A59" s="47">
        <v>39147</v>
      </c>
      <c r="B59" s="49"/>
      <c r="C59" s="49"/>
      <c r="D59" s="49"/>
      <c r="E59" s="49"/>
      <c r="F59" s="49"/>
      <c r="G59" s="49"/>
      <c r="H59" s="49"/>
      <c r="I59" s="49"/>
      <c r="J59" s="49"/>
      <c r="K59" s="49"/>
      <c r="L59" s="49"/>
      <c r="M59" s="44">
        <f t="shared" si="0"/>
        <v>0</v>
      </c>
      <c r="N59" s="44">
        <f t="shared" si="1"/>
        <v>0</v>
      </c>
      <c r="O59" s="44">
        <f t="shared" si="2"/>
        <v>0</v>
      </c>
      <c r="P59" s="54">
        <f t="shared" si="3"/>
        <v>0</v>
      </c>
      <c r="Q59" s="55" t="e">
        <f t="shared" si="4"/>
        <v>#DIV/0!</v>
      </c>
      <c r="R59" s="56" t="e">
        <f t="shared" si="5"/>
        <v>#DIV/0!</v>
      </c>
      <c r="S59" s="56" t="e">
        <f t="shared" si="6"/>
        <v>#DIV/0!</v>
      </c>
    </row>
    <row r="60" spans="1:19" ht="12.75">
      <c r="A60" s="47">
        <v>39148</v>
      </c>
      <c r="B60" s="49"/>
      <c r="C60" s="49"/>
      <c r="D60" s="49"/>
      <c r="E60" s="49"/>
      <c r="F60" s="49"/>
      <c r="G60" s="49"/>
      <c r="H60" s="49"/>
      <c r="I60" s="49"/>
      <c r="J60" s="49"/>
      <c r="K60" s="49"/>
      <c r="L60" s="49"/>
      <c r="M60" s="44">
        <f t="shared" si="0"/>
        <v>0</v>
      </c>
      <c r="N60" s="44">
        <f t="shared" si="1"/>
        <v>0</v>
      </c>
      <c r="O60" s="44">
        <f t="shared" si="2"/>
        <v>0</v>
      </c>
      <c r="P60" s="54">
        <f t="shared" si="3"/>
        <v>0</v>
      </c>
      <c r="Q60" s="55" t="e">
        <f t="shared" si="4"/>
        <v>#DIV/0!</v>
      </c>
      <c r="R60" s="56" t="e">
        <f t="shared" si="5"/>
        <v>#DIV/0!</v>
      </c>
      <c r="S60" s="56" t="e">
        <f t="shared" si="6"/>
        <v>#DIV/0!</v>
      </c>
    </row>
    <row r="61" spans="1:19" ht="12.75">
      <c r="A61" s="47">
        <v>39149</v>
      </c>
      <c r="B61" s="49"/>
      <c r="C61" s="49"/>
      <c r="D61" s="49"/>
      <c r="E61" s="49"/>
      <c r="F61" s="49"/>
      <c r="G61" s="49"/>
      <c r="H61" s="49"/>
      <c r="I61" s="49"/>
      <c r="J61" s="49"/>
      <c r="K61" s="49"/>
      <c r="L61" s="49"/>
      <c r="M61" s="44">
        <f t="shared" si="0"/>
        <v>0</v>
      </c>
      <c r="N61" s="44">
        <f t="shared" si="1"/>
        <v>0</v>
      </c>
      <c r="O61" s="44">
        <f t="shared" si="2"/>
        <v>0</v>
      </c>
      <c r="P61" s="54">
        <f t="shared" si="3"/>
        <v>0</v>
      </c>
      <c r="Q61" s="55" t="e">
        <f t="shared" si="4"/>
        <v>#DIV/0!</v>
      </c>
      <c r="R61" s="56" t="e">
        <f t="shared" si="5"/>
        <v>#DIV/0!</v>
      </c>
      <c r="S61" s="56" t="e">
        <f t="shared" si="6"/>
        <v>#DIV/0!</v>
      </c>
    </row>
    <row r="62" spans="1:19" ht="12.75">
      <c r="A62" s="47">
        <v>39150</v>
      </c>
      <c r="B62" s="49"/>
      <c r="C62" s="49"/>
      <c r="D62" s="49"/>
      <c r="E62" s="49"/>
      <c r="F62" s="49"/>
      <c r="G62" s="49"/>
      <c r="H62" s="49"/>
      <c r="I62" s="49"/>
      <c r="J62" s="49"/>
      <c r="K62" s="49"/>
      <c r="L62" s="49"/>
      <c r="M62" s="44">
        <f t="shared" si="0"/>
        <v>0</v>
      </c>
      <c r="N62" s="44">
        <f t="shared" si="1"/>
        <v>0</v>
      </c>
      <c r="O62" s="44">
        <f t="shared" si="2"/>
        <v>0</v>
      </c>
      <c r="P62" s="54">
        <f t="shared" si="3"/>
        <v>0</v>
      </c>
      <c r="Q62" s="55" t="e">
        <f t="shared" si="4"/>
        <v>#DIV/0!</v>
      </c>
      <c r="R62" s="56" t="e">
        <f t="shared" si="5"/>
        <v>#DIV/0!</v>
      </c>
      <c r="S62" s="56" t="e">
        <f t="shared" si="6"/>
        <v>#DIV/0!</v>
      </c>
    </row>
    <row r="63" spans="1:19" ht="12.75">
      <c r="A63" s="47">
        <v>39151</v>
      </c>
      <c r="B63" s="49"/>
      <c r="C63" s="49"/>
      <c r="D63" s="49"/>
      <c r="E63" s="49"/>
      <c r="F63" s="49"/>
      <c r="G63" s="49"/>
      <c r="H63" s="49"/>
      <c r="I63" s="49"/>
      <c r="J63" s="49"/>
      <c r="K63" s="49"/>
      <c r="L63" s="49"/>
      <c r="M63" s="44">
        <f t="shared" si="0"/>
        <v>0</v>
      </c>
      <c r="N63" s="44">
        <f t="shared" si="1"/>
        <v>0</v>
      </c>
      <c r="O63" s="44">
        <f t="shared" si="2"/>
        <v>0</v>
      </c>
      <c r="P63" s="54">
        <f t="shared" si="3"/>
        <v>0</v>
      </c>
      <c r="Q63" s="55" t="e">
        <f t="shared" si="4"/>
        <v>#DIV/0!</v>
      </c>
      <c r="R63" s="56" t="e">
        <f t="shared" si="5"/>
        <v>#DIV/0!</v>
      </c>
      <c r="S63" s="56" t="e">
        <f t="shared" si="6"/>
        <v>#DIV/0!</v>
      </c>
    </row>
    <row r="64" spans="1:19" ht="12.75">
      <c r="A64" s="47">
        <v>39152</v>
      </c>
      <c r="B64" s="49"/>
      <c r="C64" s="49"/>
      <c r="D64" s="49"/>
      <c r="E64" s="49"/>
      <c r="F64" s="49"/>
      <c r="G64" s="49"/>
      <c r="H64" s="49"/>
      <c r="I64" s="49"/>
      <c r="J64" s="49"/>
      <c r="K64" s="49"/>
      <c r="L64" s="49"/>
      <c r="M64" s="44">
        <f t="shared" si="0"/>
        <v>0</v>
      </c>
      <c r="N64" s="44">
        <f t="shared" si="1"/>
        <v>0</v>
      </c>
      <c r="O64" s="44">
        <f t="shared" si="2"/>
        <v>0</v>
      </c>
      <c r="P64" s="54">
        <f t="shared" si="3"/>
        <v>0</v>
      </c>
      <c r="Q64" s="55" t="e">
        <f t="shared" si="4"/>
        <v>#DIV/0!</v>
      </c>
      <c r="R64" s="56" t="e">
        <f t="shared" si="5"/>
        <v>#DIV/0!</v>
      </c>
      <c r="S64" s="56" t="e">
        <f t="shared" si="6"/>
        <v>#DIV/0!</v>
      </c>
    </row>
    <row r="65" spans="1:19" ht="12.75">
      <c r="A65" s="47">
        <v>39153</v>
      </c>
      <c r="B65" s="49"/>
      <c r="C65" s="49"/>
      <c r="D65" s="49"/>
      <c r="E65" s="49"/>
      <c r="F65" s="49"/>
      <c r="G65" s="49"/>
      <c r="H65" s="49"/>
      <c r="I65" s="49"/>
      <c r="J65" s="49"/>
      <c r="K65" s="49"/>
      <c r="L65" s="49"/>
      <c r="M65" s="44">
        <f>(B65+C65)*15+SUM(D65:F65)*15+G65*5</f>
        <v>0</v>
      </c>
      <c r="N65" s="44">
        <f>B65*3+SUM(D65:F65)*8+G65*2+SUM(H65:K65)*7</f>
        <v>0</v>
      </c>
      <c r="O65" s="44">
        <f>(B65+H65)*1+(D65+I65)*3+(E65+J65+L65)*5+(F65+K65)*8</f>
        <v>0</v>
      </c>
      <c r="P65" s="54">
        <f>B65*80+C65*60+D65*90+E65*120+F65*150+G65*25+H65*35+I65*55+J65*75+K65*100+L65*45</f>
        <v>0</v>
      </c>
      <c r="Q65" s="55" t="e">
        <f t="shared" si="4"/>
        <v>#DIV/0!</v>
      </c>
      <c r="R65" s="56" t="e">
        <f t="shared" si="5"/>
        <v>#DIV/0!</v>
      </c>
      <c r="S65" s="56" t="e">
        <f t="shared" si="6"/>
        <v>#DIV/0!</v>
      </c>
    </row>
    <row r="66" spans="1:19" ht="12.75">
      <c r="A66" s="47">
        <v>39154</v>
      </c>
      <c r="B66" s="49"/>
      <c r="C66" s="49"/>
      <c r="D66" s="49"/>
      <c r="E66" s="49"/>
      <c r="F66" s="49"/>
      <c r="G66" s="49"/>
      <c r="H66" s="49"/>
      <c r="I66" s="49"/>
      <c r="J66" s="49"/>
      <c r="K66" s="49"/>
      <c r="L66" s="49"/>
      <c r="M66" s="44">
        <f>(B66+C66)*15+SUM(D66:F66)*15+G66*5</f>
        <v>0</v>
      </c>
      <c r="N66" s="44">
        <f>B66*3+SUM(D66:F66)*8+G66*2+SUM(H66:K66)*7</f>
        <v>0</v>
      </c>
      <c r="O66" s="44">
        <f>(B66+H66)*1+(D66+I66)*3+(E66+J66+L66)*5+(F66+K66)*8</f>
        <v>0</v>
      </c>
      <c r="P66" s="54">
        <f>B66*80+C66*60+D66*90+E66*120+F66*150+G66*25+H66*35+I66*55+J66*75+K66*100+L66*45</f>
        <v>0</v>
      </c>
      <c r="Q66" s="55" t="e">
        <f t="shared" si="4"/>
        <v>#DIV/0!</v>
      </c>
      <c r="R66" s="56" t="e">
        <f t="shared" si="5"/>
        <v>#DIV/0!</v>
      </c>
      <c r="S66" s="56" t="e">
        <f t="shared" si="6"/>
        <v>#DIV/0!</v>
      </c>
    </row>
    <row r="67" spans="1:19" ht="12.75">
      <c r="A67" s="47">
        <v>39155</v>
      </c>
      <c r="B67" s="49"/>
      <c r="C67" s="49"/>
      <c r="D67" s="49"/>
      <c r="E67" s="49"/>
      <c r="F67" s="49"/>
      <c r="G67" s="49"/>
      <c r="H67" s="49"/>
      <c r="I67" s="49"/>
      <c r="J67" s="49"/>
      <c r="K67" s="49"/>
      <c r="L67" s="49"/>
      <c r="M67" s="44">
        <f aca="true" t="shared" si="7" ref="M67:M83">(B67+C67)*15+SUM(D67:F67)*15+G67*5</f>
        <v>0</v>
      </c>
      <c r="N67" s="44">
        <f aca="true" t="shared" si="8" ref="N67:N83">B67*3+SUM(D67:F67)*8+G67*2+SUM(H67:K67)*7</f>
        <v>0</v>
      </c>
      <c r="O67" s="44">
        <f aca="true" t="shared" si="9" ref="O67:O83">(B67+H67)*1+(D67+I67)*3+(E67+J67+L67)*5+(F67+K67)*8</f>
        <v>0</v>
      </c>
      <c r="P67" s="54">
        <f aca="true" t="shared" si="10" ref="P67:P83">B67*80+C67*60+D67*90+E67*120+F67*150+G67*25+H67*35+I67*55+J67*75+K67*100+L67*45</f>
        <v>0</v>
      </c>
      <c r="Q67" s="55" t="e">
        <f aca="true" t="shared" si="11" ref="Q67:Q83">M67*4/P67*100</f>
        <v>#DIV/0!</v>
      </c>
      <c r="R67" s="56" t="e">
        <f aca="true" t="shared" si="12" ref="R67:R83">N67*4/P67*100</f>
        <v>#DIV/0!</v>
      </c>
      <c r="S67" s="56" t="e">
        <f aca="true" t="shared" si="13" ref="S67:S83">O67*9/P67*100</f>
        <v>#DIV/0!</v>
      </c>
    </row>
    <row r="68" spans="1:19" ht="12.75">
      <c r="A68" s="47">
        <v>39156</v>
      </c>
      <c r="B68" s="49"/>
      <c r="C68" s="49"/>
      <c r="D68" s="49"/>
      <c r="E68" s="49"/>
      <c r="F68" s="49"/>
      <c r="G68" s="49"/>
      <c r="H68" s="49"/>
      <c r="I68" s="49"/>
      <c r="J68" s="49"/>
      <c r="K68" s="49"/>
      <c r="L68" s="49"/>
      <c r="M68" s="44">
        <f t="shared" si="7"/>
        <v>0</v>
      </c>
      <c r="N68" s="44">
        <f t="shared" si="8"/>
        <v>0</v>
      </c>
      <c r="O68" s="44">
        <f t="shared" si="9"/>
        <v>0</v>
      </c>
      <c r="P68" s="54">
        <f t="shared" si="10"/>
        <v>0</v>
      </c>
      <c r="Q68" s="55" t="e">
        <f t="shared" si="11"/>
        <v>#DIV/0!</v>
      </c>
      <c r="R68" s="56" t="e">
        <f t="shared" si="12"/>
        <v>#DIV/0!</v>
      </c>
      <c r="S68" s="56" t="e">
        <f t="shared" si="13"/>
        <v>#DIV/0!</v>
      </c>
    </row>
    <row r="69" spans="1:19" ht="12.75">
      <c r="A69" s="47">
        <v>39157</v>
      </c>
      <c r="B69" s="49"/>
      <c r="C69" s="49"/>
      <c r="D69" s="49"/>
      <c r="E69" s="49"/>
      <c r="F69" s="49"/>
      <c r="G69" s="49"/>
      <c r="H69" s="49"/>
      <c r="I69" s="49"/>
      <c r="J69" s="49"/>
      <c r="K69" s="49"/>
      <c r="L69" s="49"/>
      <c r="M69" s="44">
        <f t="shared" si="7"/>
        <v>0</v>
      </c>
      <c r="N69" s="44">
        <f t="shared" si="8"/>
        <v>0</v>
      </c>
      <c r="O69" s="44">
        <f t="shared" si="9"/>
        <v>0</v>
      </c>
      <c r="P69" s="54">
        <f t="shared" si="10"/>
        <v>0</v>
      </c>
      <c r="Q69" s="55" t="e">
        <f t="shared" si="11"/>
        <v>#DIV/0!</v>
      </c>
      <c r="R69" s="56" t="e">
        <f t="shared" si="12"/>
        <v>#DIV/0!</v>
      </c>
      <c r="S69" s="56" t="e">
        <f t="shared" si="13"/>
        <v>#DIV/0!</v>
      </c>
    </row>
    <row r="70" spans="1:19" ht="12.75">
      <c r="A70" s="47">
        <v>39158</v>
      </c>
      <c r="B70" s="49"/>
      <c r="C70" s="49"/>
      <c r="D70" s="49"/>
      <c r="E70" s="49"/>
      <c r="F70" s="49"/>
      <c r="G70" s="49"/>
      <c r="H70" s="49"/>
      <c r="I70" s="49"/>
      <c r="J70" s="49"/>
      <c r="K70" s="49"/>
      <c r="L70" s="49"/>
      <c r="M70" s="44">
        <f t="shared" si="7"/>
        <v>0</v>
      </c>
      <c r="N70" s="44">
        <f t="shared" si="8"/>
        <v>0</v>
      </c>
      <c r="O70" s="44">
        <f t="shared" si="9"/>
        <v>0</v>
      </c>
      <c r="P70" s="54">
        <f t="shared" si="10"/>
        <v>0</v>
      </c>
      <c r="Q70" s="55" t="e">
        <f t="shared" si="11"/>
        <v>#DIV/0!</v>
      </c>
      <c r="R70" s="56" t="e">
        <f t="shared" si="12"/>
        <v>#DIV/0!</v>
      </c>
      <c r="S70" s="56" t="e">
        <f t="shared" si="13"/>
        <v>#DIV/0!</v>
      </c>
    </row>
    <row r="71" spans="1:19" ht="12.75">
      <c r="A71" s="47">
        <v>39159</v>
      </c>
      <c r="B71" s="49"/>
      <c r="C71" s="49"/>
      <c r="D71" s="49"/>
      <c r="E71" s="49"/>
      <c r="F71" s="49"/>
      <c r="G71" s="49"/>
      <c r="H71" s="49"/>
      <c r="I71" s="49"/>
      <c r="J71" s="49"/>
      <c r="K71" s="49"/>
      <c r="L71" s="49"/>
      <c r="M71" s="44">
        <f t="shared" si="7"/>
        <v>0</v>
      </c>
      <c r="N71" s="44">
        <f t="shared" si="8"/>
        <v>0</v>
      </c>
      <c r="O71" s="44">
        <f t="shared" si="9"/>
        <v>0</v>
      </c>
      <c r="P71" s="54">
        <f t="shared" si="10"/>
        <v>0</v>
      </c>
      <c r="Q71" s="55" t="e">
        <f t="shared" si="11"/>
        <v>#DIV/0!</v>
      </c>
      <c r="R71" s="56" t="e">
        <f t="shared" si="12"/>
        <v>#DIV/0!</v>
      </c>
      <c r="S71" s="56" t="e">
        <f t="shared" si="13"/>
        <v>#DIV/0!</v>
      </c>
    </row>
    <row r="72" spans="1:19" ht="12.75">
      <c r="A72" s="47">
        <v>39160</v>
      </c>
      <c r="B72" s="49"/>
      <c r="C72" s="49"/>
      <c r="D72" s="49"/>
      <c r="E72" s="49"/>
      <c r="F72" s="49"/>
      <c r="G72" s="49"/>
      <c r="H72" s="49"/>
      <c r="I72" s="49"/>
      <c r="J72" s="49"/>
      <c r="K72" s="49"/>
      <c r="L72" s="49"/>
      <c r="M72" s="44">
        <f t="shared" si="7"/>
        <v>0</v>
      </c>
      <c r="N72" s="44">
        <f t="shared" si="8"/>
        <v>0</v>
      </c>
      <c r="O72" s="44">
        <f t="shared" si="9"/>
        <v>0</v>
      </c>
      <c r="P72" s="54">
        <f t="shared" si="10"/>
        <v>0</v>
      </c>
      <c r="Q72" s="55" t="e">
        <f t="shared" si="11"/>
        <v>#DIV/0!</v>
      </c>
      <c r="R72" s="56" t="e">
        <f t="shared" si="12"/>
        <v>#DIV/0!</v>
      </c>
      <c r="S72" s="56" t="e">
        <f t="shared" si="13"/>
        <v>#DIV/0!</v>
      </c>
    </row>
    <row r="73" spans="1:19" ht="12.75">
      <c r="A73" s="47">
        <v>39161</v>
      </c>
      <c r="B73" s="49"/>
      <c r="C73" s="49"/>
      <c r="D73" s="49"/>
      <c r="E73" s="49"/>
      <c r="F73" s="49"/>
      <c r="G73" s="49"/>
      <c r="H73" s="49"/>
      <c r="I73" s="49"/>
      <c r="J73" s="49"/>
      <c r="K73" s="49"/>
      <c r="L73" s="49"/>
      <c r="M73" s="44">
        <f t="shared" si="7"/>
        <v>0</v>
      </c>
      <c r="N73" s="44">
        <f t="shared" si="8"/>
        <v>0</v>
      </c>
      <c r="O73" s="44">
        <f t="shared" si="9"/>
        <v>0</v>
      </c>
      <c r="P73" s="54">
        <f t="shared" si="10"/>
        <v>0</v>
      </c>
      <c r="Q73" s="55" t="e">
        <f t="shared" si="11"/>
        <v>#DIV/0!</v>
      </c>
      <c r="R73" s="56" t="e">
        <f t="shared" si="12"/>
        <v>#DIV/0!</v>
      </c>
      <c r="S73" s="56" t="e">
        <f t="shared" si="13"/>
        <v>#DIV/0!</v>
      </c>
    </row>
    <row r="74" spans="1:19" ht="12.75">
      <c r="A74" s="47">
        <v>39162</v>
      </c>
      <c r="B74" s="49"/>
      <c r="C74" s="49"/>
      <c r="D74" s="49"/>
      <c r="E74" s="49"/>
      <c r="F74" s="49"/>
      <c r="G74" s="49"/>
      <c r="H74" s="49"/>
      <c r="I74" s="49"/>
      <c r="J74" s="49"/>
      <c r="K74" s="49"/>
      <c r="L74" s="49"/>
      <c r="M74" s="44">
        <f t="shared" si="7"/>
        <v>0</v>
      </c>
      <c r="N74" s="44">
        <f t="shared" si="8"/>
        <v>0</v>
      </c>
      <c r="O74" s="44">
        <f t="shared" si="9"/>
        <v>0</v>
      </c>
      <c r="P74" s="54">
        <f t="shared" si="10"/>
        <v>0</v>
      </c>
      <c r="Q74" s="55" t="e">
        <f t="shared" si="11"/>
        <v>#DIV/0!</v>
      </c>
      <c r="R74" s="56" t="e">
        <f t="shared" si="12"/>
        <v>#DIV/0!</v>
      </c>
      <c r="S74" s="56" t="e">
        <f t="shared" si="13"/>
        <v>#DIV/0!</v>
      </c>
    </row>
    <row r="75" spans="1:19" ht="12.75">
      <c r="A75" s="47">
        <v>39163</v>
      </c>
      <c r="B75" s="49"/>
      <c r="C75" s="49"/>
      <c r="D75" s="49"/>
      <c r="E75" s="49"/>
      <c r="F75" s="49"/>
      <c r="G75" s="49"/>
      <c r="H75" s="49"/>
      <c r="I75" s="49"/>
      <c r="J75" s="49"/>
      <c r="K75" s="49"/>
      <c r="L75" s="49"/>
      <c r="M75" s="44">
        <f t="shared" si="7"/>
        <v>0</v>
      </c>
      <c r="N75" s="44">
        <f t="shared" si="8"/>
        <v>0</v>
      </c>
      <c r="O75" s="44">
        <f t="shared" si="9"/>
        <v>0</v>
      </c>
      <c r="P75" s="54">
        <f t="shared" si="10"/>
        <v>0</v>
      </c>
      <c r="Q75" s="55" t="e">
        <f t="shared" si="11"/>
        <v>#DIV/0!</v>
      </c>
      <c r="R75" s="56" t="e">
        <f t="shared" si="12"/>
        <v>#DIV/0!</v>
      </c>
      <c r="S75" s="56" t="e">
        <f t="shared" si="13"/>
        <v>#DIV/0!</v>
      </c>
    </row>
    <row r="76" spans="1:19" ht="12.75">
      <c r="A76" s="47">
        <v>39164</v>
      </c>
      <c r="B76" s="49"/>
      <c r="C76" s="49"/>
      <c r="D76" s="49"/>
      <c r="E76" s="49"/>
      <c r="F76" s="49"/>
      <c r="G76" s="49"/>
      <c r="H76" s="49"/>
      <c r="I76" s="49"/>
      <c r="J76" s="49"/>
      <c r="K76" s="49"/>
      <c r="L76" s="49"/>
      <c r="M76" s="44">
        <f t="shared" si="7"/>
        <v>0</v>
      </c>
      <c r="N76" s="44">
        <f t="shared" si="8"/>
        <v>0</v>
      </c>
      <c r="O76" s="44">
        <f t="shared" si="9"/>
        <v>0</v>
      </c>
      <c r="P76" s="54">
        <f t="shared" si="10"/>
        <v>0</v>
      </c>
      <c r="Q76" s="55" t="e">
        <f t="shared" si="11"/>
        <v>#DIV/0!</v>
      </c>
      <c r="R76" s="56" t="e">
        <f t="shared" si="12"/>
        <v>#DIV/0!</v>
      </c>
      <c r="S76" s="56" t="e">
        <f t="shared" si="13"/>
        <v>#DIV/0!</v>
      </c>
    </row>
    <row r="77" spans="1:19" ht="12.75">
      <c r="A77" s="47">
        <v>39165</v>
      </c>
      <c r="B77" s="49"/>
      <c r="C77" s="49"/>
      <c r="D77" s="49"/>
      <c r="E77" s="49"/>
      <c r="F77" s="49"/>
      <c r="G77" s="49"/>
      <c r="H77" s="49"/>
      <c r="I77" s="49"/>
      <c r="J77" s="49"/>
      <c r="K77" s="49"/>
      <c r="L77" s="49"/>
      <c r="M77" s="44">
        <f t="shared" si="7"/>
        <v>0</v>
      </c>
      <c r="N77" s="44">
        <f t="shared" si="8"/>
        <v>0</v>
      </c>
      <c r="O77" s="44">
        <f t="shared" si="9"/>
        <v>0</v>
      </c>
      <c r="P77" s="54">
        <f t="shared" si="10"/>
        <v>0</v>
      </c>
      <c r="Q77" s="55" t="e">
        <f t="shared" si="11"/>
        <v>#DIV/0!</v>
      </c>
      <c r="R77" s="56" t="e">
        <f t="shared" si="12"/>
        <v>#DIV/0!</v>
      </c>
      <c r="S77" s="56" t="e">
        <f t="shared" si="13"/>
        <v>#DIV/0!</v>
      </c>
    </row>
    <row r="78" spans="1:19" ht="12.75">
      <c r="A78" s="47">
        <v>39166</v>
      </c>
      <c r="B78" s="49"/>
      <c r="C78" s="49"/>
      <c r="D78" s="49"/>
      <c r="E78" s="49"/>
      <c r="F78" s="49"/>
      <c r="G78" s="49"/>
      <c r="H78" s="49"/>
      <c r="I78" s="49"/>
      <c r="J78" s="49"/>
      <c r="K78" s="49"/>
      <c r="L78" s="49"/>
      <c r="M78" s="44">
        <f t="shared" si="7"/>
        <v>0</v>
      </c>
      <c r="N78" s="44">
        <f t="shared" si="8"/>
        <v>0</v>
      </c>
      <c r="O78" s="44">
        <f t="shared" si="9"/>
        <v>0</v>
      </c>
      <c r="P78" s="54">
        <f t="shared" si="10"/>
        <v>0</v>
      </c>
      <c r="Q78" s="55" t="e">
        <f t="shared" si="11"/>
        <v>#DIV/0!</v>
      </c>
      <c r="R78" s="56" t="e">
        <f t="shared" si="12"/>
        <v>#DIV/0!</v>
      </c>
      <c r="S78" s="56" t="e">
        <f t="shared" si="13"/>
        <v>#DIV/0!</v>
      </c>
    </row>
    <row r="79" spans="1:19" ht="12.75">
      <c r="A79" s="47">
        <v>39167</v>
      </c>
      <c r="B79" s="49"/>
      <c r="C79" s="49"/>
      <c r="D79" s="49"/>
      <c r="E79" s="49"/>
      <c r="F79" s="49"/>
      <c r="G79" s="49"/>
      <c r="H79" s="49"/>
      <c r="I79" s="49"/>
      <c r="J79" s="49"/>
      <c r="K79" s="49"/>
      <c r="L79" s="49"/>
      <c r="M79" s="44">
        <f t="shared" si="7"/>
        <v>0</v>
      </c>
      <c r="N79" s="44">
        <f t="shared" si="8"/>
        <v>0</v>
      </c>
      <c r="O79" s="44">
        <f t="shared" si="9"/>
        <v>0</v>
      </c>
      <c r="P79" s="54">
        <f t="shared" si="10"/>
        <v>0</v>
      </c>
      <c r="Q79" s="55" t="e">
        <f t="shared" si="11"/>
        <v>#DIV/0!</v>
      </c>
      <c r="R79" s="56" t="e">
        <f t="shared" si="12"/>
        <v>#DIV/0!</v>
      </c>
      <c r="S79" s="56" t="e">
        <f t="shared" si="13"/>
        <v>#DIV/0!</v>
      </c>
    </row>
    <row r="80" spans="1:19" ht="12.75">
      <c r="A80" s="47">
        <v>39168</v>
      </c>
      <c r="B80" s="49"/>
      <c r="C80" s="49"/>
      <c r="D80" s="49"/>
      <c r="E80" s="49"/>
      <c r="F80" s="49"/>
      <c r="G80" s="49"/>
      <c r="H80" s="49"/>
      <c r="I80" s="49"/>
      <c r="J80" s="49"/>
      <c r="K80" s="49"/>
      <c r="L80" s="49"/>
      <c r="M80" s="44">
        <f t="shared" si="7"/>
        <v>0</v>
      </c>
      <c r="N80" s="44">
        <f t="shared" si="8"/>
        <v>0</v>
      </c>
      <c r="O80" s="44">
        <f t="shared" si="9"/>
        <v>0</v>
      </c>
      <c r="P80" s="54">
        <f t="shared" si="10"/>
        <v>0</v>
      </c>
      <c r="Q80" s="55" t="e">
        <f t="shared" si="11"/>
        <v>#DIV/0!</v>
      </c>
      <c r="R80" s="56" t="e">
        <f t="shared" si="12"/>
        <v>#DIV/0!</v>
      </c>
      <c r="S80" s="56" t="e">
        <f t="shared" si="13"/>
        <v>#DIV/0!</v>
      </c>
    </row>
    <row r="81" spans="1:19" ht="12.75">
      <c r="A81" s="47">
        <v>39169</v>
      </c>
      <c r="B81" s="49"/>
      <c r="C81" s="49"/>
      <c r="D81" s="49"/>
      <c r="E81" s="49"/>
      <c r="F81" s="49"/>
      <c r="G81" s="49"/>
      <c r="H81" s="49"/>
      <c r="I81" s="49"/>
      <c r="J81" s="49"/>
      <c r="K81" s="49"/>
      <c r="L81" s="49"/>
      <c r="M81" s="44">
        <f t="shared" si="7"/>
        <v>0</v>
      </c>
      <c r="N81" s="44">
        <f t="shared" si="8"/>
        <v>0</v>
      </c>
      <c r="O81" s="44">
        <f t="shared" si="9"/>
        <v>0</v>
      </c>
      <c r="P81" s="54">
        <f t="shared" si="10"/>
        <v>0</v>
      </c>
      <c r="Q81" s="55" t="e">
        <f t="shared" si="11"/>
        <v>#DIV/0!</v>
      </c>
      <c r="R81" s="56" t="e">
        <f t="shared" si="12"/>
        <v>#DIV/0!</v>
      </c>
      <c r="S81" s="56" t="e">
        <f t="shared" si="13"/>
        <v>#DIV/0!</v>
      </c>
    </row>
    <row r="82" spans="1:19" ht="12.75">
      <c r="A82" s="47">
        <v>39170</v>
      </c>
      <c r="B82" s="49"/>
      <c r="C82" s="49"/>
      <c r="D82" s="49"/>
      <c r="E82" s="49"/>
      <c r="F82" s="49"/>
      <c r="G82" s="49"/>
      <c r="H82" s="49"/>
      <c r="I82" s="49"/>
      <c r="J82" s="49"/>
      <c r="K82" s="49"/>
      <c r="L82" s="49"/>
      <c r="M82" s="44">
        <f t="shared" si="7"/>
        <v>0</v>
      </c>
      <c r="N82" s="44">
        <f t="shared" si="8"/>
        <v>0</v>
      </c>
      <c r="O82" s="44">
        <f t="shared" si="9"/>
        <v>0</v>
      </c>
      <c r="P82" s="54">
        <f t="shared" si="10"/>
        <v>0</v>
      </c>
      <c r="Q82" s="55" t="e">
        <f t="shared" si="11"/>
        <v>#DIV/0!</v>
      </c>
      <c r="R82" s="56" t="e">
        <f t="shared" si="12"/>
        <v>#DIV/0!</v>
      </c>
      <c r="S82" s="56" t="e">
        <f t="shared" si="13"/>
        <v>#DIV/0!</v>
      </c>
    </row>
    <row r="83" spans="1:19" ht="12.75">
      <c r="A83" s="47">
        <v>39171</v>
      </c>
      <c r="B83" s="49"/>
      <c r="C83" s="49"/>
      <c r="D83" s="49"/>
      <c r="E83" s="49"/>
      <c r="F83" s="49"/>
      <c r="G83" s="49"/>
      <c r="H83" s="49"/>
      <c r="I83" s="49"/>
      <c r="J83" s="49"/>
      <c r="K83" s="49"/>
      <c r="L83" s="49"/>
      <c r="M83" s="44">
        <f t="shared" si="7"/>
        <v>0</v>
      </c>
      <c r="N83" s="44">
        <f t="shared" si="8"/>
        <v>0</v>
      </c>
      <c r="O83" s="44">
        <f t="shared" si="9"/>
        <v>0</v>
      </c>
      <c r="P83" s="54">
        <f t="shared" si="10"/>
        <v>0</v>
      </c>
      <c r="Q83" s="55" t="e">
        <f t="shared" si="11"/>
        <v>#DIV/0!</v>
      </c>
      <c r="R83" s="56" t="e">
        <f t="shared" si="12"/>
        <v>#DIV/0!</v>
      </c>
      <c r="S83" s="56" t="e">
        <f t="shared" si="13"/>
        <v>#DIV/0!</v>
      </c>
    </row>
    <row r="84" spans="1:19" ht="12.75">
      <c r="A84" s="47">
        <v>39172</v>
      </c>
      <c r="B84" s="49"/>
      <c r="C84" s="49"/>
      <c r="D84" s="49"/>
      <c r="E84" s="49"/>
      <c r="F84" s="49"/>
      <c r="G84" s="49"/>
      <c r="H84" s="49"/>
      <c r="I84" s="49"/>
      <c r="J84" s="49"/>
      <c r="K84" s="49"/>
      <c r="L84" s="49"/>
      <c r="M84" s="44">
        <f aca="true" t="shared" si="14" ref="M84:M98">(B84+C84)*15+SUM(D84:F84)*15+G84*5</f>
        <v>0</v>
      </c>
      <c r="N84" s="44">
        <f aca="true" t="shared" si="15" ref="N84:N98">B84*3+SUM(D84:F84)*8+G84*2+SUM(H84:K84)*7</f>
        <v>0</v>
      </c>
      <c r="O84" s="44">
        <f aca="true" t="shared" si="16" ref="O84:O98">(B84+H84)*1+(D84+I84)*3+(E84+J84+L84)*5+(F84+K84)*8</f>
        <v>0</v>
      </c>
      <c r="P84" s="54">
        <f aca="true" t="shared" si="17" ref="P84:P98">B84*80+C84*60+D84*90+E84*120+F84*150+G84*25+H84*35+I84*55+J84*75+K84*100+L84*45</f>
        <v>0</v>
      </c>
      <c r="Q84" s="55" t="e">
        <f aca="true" t="shared" si="18" ref="Q84:Q98">M84*4/P84*100</f>
        <v>#DIV/0!</v>
      </c>
      <c r="R84" s="56" t="e">
        <f aca="true" t="shared" si="19" ref="R84:R98">N84*4/P84*100</f>
        <v>#DIV/0!</v>
      </c>
      <c r="S84" s="56" t="e">
        <f aca="true" t="shared" si="20" ref="S84:S98">O84*9/P84*100</f>
        <v>#DIV/0!</v>
      </c>
    </row>
    <row r="85" spans="1:19" ht="12.75">
      <c r="A85" s="47">
        <v>39173</v>
      </c>
      <c r="B85" s="49"/>
      <c r="C85" s="49"/>
      <c r="D85" s="49"/>
      <c r="E85" s="49"/>
      <c r="F85" s="49"/>
      <c r="G85" s="49"/>
      <c r="H85" s="49"/>
      <c r="I85" s="49"/>
      <c r="J85" s="49"/>
      <c r="K85" s="49"/>
      <c r="L85" s="49"/>
      <c r="M85" s="44">
        <f t="shared" si="14"/>
        <v>0</v>
      </c>
      <c r="N85" s="44">
        <f t="shared" si="15"/>
        <v>0</v>
      </c>
      <c r="O85" s="44">
        <f t="shared" si="16"/>
        <v>0</v>
      </c>
      <c r="P85" s="54">
        <f t="shared" si="17"/>
        <v>0</v>
      </c>
      <c r="Q85" s="55" t="e">
        <f t="shared" si="18"/>
        <v>#DIV/0!</v>
      </c>
      <c r="R85" s="56" t="e">
        <f t="shared" si="19"/>
        <v>#DIV/0!</v>
      </c>
      <c r="S85" s="56" t="e">
        <f t="shared" si="20"/>
        <v>#DIV/0!</v>
      </c>
    </row>
    <row r="86" spans="1:19" ht="12.75">
      <c r="A86" s="47">
        <v>39174</v>
      </c>
      <c r="B86" s="49"/>
      <c r="C86" s="49"/>
      <c r="D86" s="49"/>
      <c r="E86" s="49"/>
      <c r="F86" s="49"/>
      <c r="G86" s="49"/>
      <c r="H86" s="49"/>
      <c r="I86" s="49"/>
      <c r="J86" s="49"/>
      <c r="K86" s="49"/>
      <c r="L86" s="49"/>
      <c r="M86" s="44">
        <f t="shared" si="14"/>
        <v>0</v>
      </c>
      <c r="N86" s="44">
        <f t="shared" si="15"/>
        <v>0</v>
      </c>
      <c r="O86" s="44">
        <f t="shared" si="16"/>
        <v>0</v>
      </c>
      <c r="P86" s="54">
        <f t="shared" si="17"/>
        <v>0</v>
      </c>
      <c r="Q86" s="55" t="e">
        <f t="shared" si="18"/>
        <v>#DIV/0!</v>
      </c>
      <c r="R86" s="56" t="e">
        <f t="shared" si="19"/>
        <v>#DIV/0!</v>
      </c>
      <c r="S86" s="56" t="e">
        <f t="shared" si="20"/>
        <v>#DIV/0!</v>
      </c>
    </row>
    <row r="87" spans="1:19" ht="12.75">
      <c r="A87" s="47">
        <v>39175</v>
      </c>
      <c r="B87" s="49"/>
      <c r="C87" s="49"/>
      <c r="D87" s="49"/>
      <c r="E87" s="49"/>
      <c r="F87" s="49"/>
      <c r="G87" s="49"/>
      <c r="H87" s="49"/>
      <c r="I87" s="49"/>
      <c r="J87" s="49"/>
      <c r="K87" s="49"/>
      <c r="L87" s="49"/>
      <c r="M87" s="44">
        <f t="shared" si="14"/>
        <v>0</v>
      </c>
      <c r="N87" s="44">
        <f t="shared" si="15"/>
        <v>0</v>
      </c>
      <c r="O87" s="44">
        <f t="shared" si="16"/>
        <v>0</v>
      </c>
      <c r="P87" s="54">
        <f t="shared" si="17"/>
        <v>0</v>
      </c>
      <c r="Q87" s="55" t="e">
        <f t="shared" si="18"/>
        <v>#DIV/0!</v>
      </c>
      <c r="R87" s="56" t="e">
        <f t="shared" si="19"/>
        <v>#DIV/0!</v>
      </c>
      <c r="S87" s="56" t="e">
        <f t="shared" si="20"/>
        <v>#DIV/0!</v>
      </c>
    </row>
    <row r="88" spans="1:19" ht="12.75">
      <c r="A88" s="47">
        <v>39176</v>
      </c>
      <c r="B88" s="49"/>
      <c r="C88" s="49"/>
      <c r="D88" s="49"/>
      <c r="E88" s="49"/>
      <c r="F88" s="49"/>
      <c r="G88" s="49"/>
      <c r="H88" s="49"/>
      <c r="I88" s="49"/>
      <c r="J88" s="49"/>
      <c r="K88" s="49"/>
      <c r="L88" s="49"/>
      <c r="M88" s="44">
        <f t="shared" si="14"/>
        <v>0</v>
      </c>
      <c r="N88" s="44">
        <f t="shared" si="15"/>
        <v>0</v>
      </c>
      <c r="O88" s="44">
        <f t="shared" si="16"/>
        <v>0</v>
      </c>
      <c r="P88" s="54">
        <f t="shared" si="17"/>
        <v>0</v>
      </c>
      <c r="Q88" s="55" t="e">
        <f t="shared" si="18"/>
        <v>#DIV/0!</v>
      </c>
      <c r="R88" s="56" t="e">
        <f t="shared" si="19"/>
        <v>#DIV/0!</v>
      </c>
      <c r="S88" s="56" t="e">
        <f t="shared" si="20"/>
        <v>#DIV/0!</v>
      </c>
    </row>
    <row r="89" spans="1:19" ht="12.75">
      <c r="A89" s="47">
        <v>39177</v>
      </c>
      <c r="B89" s="49"/>
      <c r="C89" s="49"/>
      <c r="D89" s="49"/>
      <c r="E89" s="49"/>
      <c r="F89" s="49"/>
      <c r="G89" s="49"/>
      <c r="H89" s="49"/>
      <c r="I89" s="49"/>
      <c r="J89" s="49"/>
      <c r="K89" s="49"/>
      <c r="L89" s="49"/>
      <c r="M89" s="44">
        <f t="shared" si="14"/>
        <v>0</v>
      </c>
      <c r="N89" s="44">
        <f t="shared" si="15"/>
        <v>0</v>
      </c>
      <c r="O89" s="44">
        <f t="shared" si="16"/>
        <v>0</v>
      </c>
      <c r="P89" s="54">
        <f t="shared" si="17"/>
        <v>0</v>
      </c>
      <c r="Q89" s="55" t="e">
        <f t="shared" si="18"/>
        <v>#DIV/0!</v>
      </c>
      <c r="R89" s="56" t="e">
        <f t="shared" si="19"/>
        <v>#DIV/0!</v>
      </c>
      <c r="S89" s="56" t="e">
        <f t="shared" si="20"/>
        <v>#DIV/0!</v>
      </c>
    </row>
    <row r="90" spans="1:19" ht="12.75">
      <c r="A90" s="47">
        <v>39178</v>
      </c>
      <c r="B90" s="49"/>
      <c r="C90" s="49"/>
      <c r="D90" s="49"/>
      <c r="E90" s="49"/>
      <c r="F90" s="49"/>
      <c r="G90" s="49"/>
      <c r="H90" s="49"/>
      <c r="I90" s="49"/>
      <c r="J90" s="49"/>
      <c r="K90" s="49"/>
      <c r="L90" s="49"/>
      <c r="M90" s="44">
        <f t="shared" si="14"/>
        <v>0</v>
      </c>
      <c r="N90" s="44">
        <f t="shared" si="15"/>
        <v>0</v>
      </c>
      <c r="O90" s="44">
        <f t="shared" si="16"/>
        <v>0</v>
      </c>
      <c r="P90" s="54">
        <f t="shared" si="17"/>
        <v>0</v>
      </c>
      <c r="Q90" s="55" t="e">
        <f t="shared" si="18"/>
        <v>#DIV/0!</v>
      </c>
      <c r="R90" s="56" t="e">
        <f t="shared" si="19"/>
        <v>#DIV/0!</v>
      </c>
      <c r="S90" s="56" t="e">
        <f t="shared" si="20"/>
        <v>#DIV/0!</v>
      </c>
    </row>
    <row r="91" spans="1:19" ht="12.75">
      <c r="A91" s="47">
        <v>39179</v>
      </c>
      <c r="B91" s="49"/>
      <c r="C91" s="49"/>
      <c r="D91" s="49"/>
      <c r="E91" s="49"/>
      <c r="F91" s="49"/>
      <c r="G91" s="49"/>
      <c r="H91" s="49"/>
      <c r="I91" s="49"/>
      <c r="J91" s="49"/>
      <c r="K91" s="49"/>
      <c r="L91" s="49"/>
      <c r="M91" s="44">
        <f t="shared" si="14"/>
        <v>0</v>
      </c>
      <c r="N91" s="44">
        <f t="shared" si="15"/>
        <v>0</v>
      </c>
      <c r="O91" s="44">
        <f t="shared" si="16"/>
        <v>0</v>
      </c>
      <c r="P91" s="54">
        <f t="shared" si="17"/>
        <v>0</v>
      </c>
      <c r="Q91" s="55" t="e">
        <f t="shared" si="18"/>
        <v>#DIV/0!</v>
      </c>
      <c r="R91" s="56" t="e">
        <f t="shared" si="19"/>
        <v>#DIV/0!</v>
      </c>
      <c r="S91" s="56" t="e">
        <f t="shared" si="20"/>
        <v>#DIV/0!</v>
      </c>
    </row>
    <row r="92" spans="1:19" ht="12.75">
      <c r="A92" s="47">
        <v>39180</v>
      </c>
      <c r="B92" s="49"/>
      <c r="C92" s="49"/>
      <c r="D92" s="49"/>
      <c r="E92" s="49"/>
      <c r="F92" s="49"/>
      <c r="G92" s="49"/>
      <c r="H92" s="49"/>
      <c r="I92" s="49"/>
      <c r="J92" s="49"/>
      <c r="K92" s="49"/>
      <c r="L92" s="49"/>
      <c r="M92" s="44">
        <f t="shared" si="14"/>
        <v>0</v>
      </c>
      <c r="N92" s="44">
        <f t="shared" si="15"/>
        <v>0</v>
      </c>
      <c r="O92" s="44">
        <f t="shared" si="16"/>
        <v>0</v>
      </c>
      <c r="P92" s="54">
        <f t="shared" si="17"/>
        <v>0</v>
      </c>
      <c r="Q92" s="55" t="e">
        <f t="shared" si="18"/>
        <v>#DIV/0!</v>
      </c>
      <c r="R92" s="56" t="e">
        <f t="shared" si="19"/>
        <v>#DIV/0!</v>
      </c>
      <c r="S92" s="56" t="e">
        <f t="shared" si="20"/>
        <v>#DIV/0!</v>
      </c>
    </row>
    <row r="93" spans="1:19" ht="12.75">
      <c r="A93" s="47">
        <v>39181</v>
      </c>
      <c r="B93" s="49"/>
      <c r="C93" s="49"/>
      <c r="D93" s="49"/>
      <c r="E93" s="49"/>
      <c r="F93" s="49"/>
      <c r="G93" s="49"/>
      <c r="H93" s="49"/>
      <c r="I93" s="49"/>
      <c r="J93" s="49"/>
      <c r="K93" s="49"/>
      <c r="L93" s="49"/>
      <c r="M93" s="44">
        <f t="shared" si="14"/>
        <v>0</v>
      </c>
      <c r="N93" s="44">
        <f t="shared" si="15"/>
        <v>0</v>
      </c>
      <c r="O93" s="44">
        <f t="shared" si="16"/>
        <v>0</v>
      </c>
      <c r="P93" s="54">
        <f t="shared" si="17"/>
        <v>0</v>
      </c>
      <c r="Q93" s="55" t="e">
        <f t="shared" si="18"/>
        <v>#DIV/0!</v>
      </c>
      <c r="R93" s="56" t="e">
        <f t="shared" si="19"/>
        <v>#DIV/0!</v>
      </c>
      <c r="S93" s="56" t="e">
        <f t="shared" si="20"/>
        <v>#DIV/0!</v>
      </c>
    </row>
    <row r="94" spans="1:19" ht="12.75">
      <c r="A94" s="47">
        <v>39182</v>
      </c>
      <c r="B94" s="49"/>
      <c r="C94" s="49"/>
      <c r="D94" s="49"/>
      <c r="E94" s="49"/>
      <c r="F94" s="49"/>
      <c r="G94" s="49"/>
      <c r="H94" s="49"/>
      <c r="I94" s="49"/>
      <c r="J94" s="49"/>
      <c r="K94" s="49"/>
      <c r="L94" s="49"/>
      <c r="M94" s="44">
        <f t="shared" si="14"/>
        <v>0</v>
      </c>
      <c r="N94" s="44">
        <f t="shared" si="15"/>
        <v>0</v>
      </c>
      <c r="O94" s="44">
        <f t="shared" si="16"/>
        <v>0</v>
      </c>
      <c r="P94" s="54">
        <f t="shared" si="17"/>
        <v>0</v>
      </c>
      <c r="Q94" s="55" t="e">
        <f t="shared" si="18"/>
        <v>#DIV/0!</v>
      </c>
      <c r="R94" s="56" t="e">
        <f t="shared" si="19"/>
        <v>#DIV/0!</v>
      </c>
      <c r="S94" s="56" t="e">
        <f t="shared" si="20"/>
        <v>#DIV/0!</v>
      </c>
    </row>
    <row r="95" spans="1:19" ht="12.75">
      <c r="A95" s="47">
        <v>39183</v>
      </c>
      <c r="B95" s="49"/>
      <c r="C95" s="49"/>
      <c r="D95" s="49"/>
      <c r="E95" s="49"/>
      <c r="F95" s="49"/>
      <c r="G95" s="49"/>
      <c r="H95" s="49"/>
      <c r="I95" s="49"/>
      <c r="J95" s="49"/>
      <c r="K95" s="49"/>
      <c r="L95" s="49"/>
      <c r="M95" s="44">
        <f t="shared" si="14"/>
        <v>0</v>
      </c>
      <c r="N95" s="44">
        <f t="shared" si="15"/>
        <v>0</v>
      </c>
      <c r="O95" s="44">
        <f t="shared" si="16"/>
        <v>0</v>
      </c>
      <c r="P95" s="54">
        <f t="shared" si="17"/>
        <v>0</v>
      </c>
      <c r="Q95" s="55" t="e">
        <f t="shared" si="18"/>
        <v>#DIV/0!</v>
      </c>
      <c r="R95" s="56" t="e">
        <f t="shared" si="19"/>
        <v>#DIV/0!</v>
      </c>
      <c r="S95" s="56" t="e">
        <f t="shared" si="20"/>
        <v>#DIV/0!</v>
      </c>
    </row>
    <row r="96" spans="1:19" ht="12.75">
      <c r="A96" s="47">
        <v>39184</v>
      </c>
      <c r="B96" s="49"/>
      <c r="C96" s="49"/>
      <c r="D96" s="49"/>
      <c r="E96" s="49"/>
      <c r="F96" s="49"/>
      <c r="G96" s="49"/>
      <c r="H96" s="49"/>
      <c r="I96" s="49"/>
      <c r="J96" s="49"/>
      <c r="K96" s="49"/>
      <c r="L96" s="49"/>
      <c r="M96" s="44">
        <f t="shared" si="14"/>
        <v>0</v>
      </c>
      <c r="N96" s="44">
        <f t="shared" si="15"/>
        <v>0</v>
      </c>
      <c r="O96" s="44">
        <f t="shared" si="16"/>
        <v>0</v>
      </c>
      <c r="P96" s="54">
        <f t="shared" si="17"/>
        <v>0</v>
      </c>
      <c r="Q96" s="55" t="e">
        <f t="shared" si="18"/>
        <v>#DIV/0!</v>
      </c>
      <c r="R96" s="56" t="e">
        <f t="shared" si="19"/>
        <v>#DIV/0!</v>
      </c>
      <c r="S96" s="56" t="e">
        <f t="shared" si="20"/>
        <v>#DIV/0!</v>
      </c>
    </row>
    <row r="97" spans="1:19" ht="12.75">
      <c r="A97" s="47">
        <v>39185</v>
      </c>
      <c r="B97" s="49"/>
      <c r="C97" s="49"/>
      <c r="D97" s="49"/>
      <c r="E97" s="49"/>
      <c r="F97" s="49"/>
      <c r="G97" s="49"/>
      <c r="H97" s="49"/>
      <c r="I97" s="49"/>
      <c r="J97" s="49"/>
      <c r="K97" s="49"/>
      <c r="L97" s="49"/>
      <c r="M97" s="44">
        <f t="shared" si="14"/>
        <v>0</v>
      </c>
      <c r="N97" s="44">
        <f t="shared" si="15"/>
        <v>0</v>
      </c>
      <c r="O97" s="44">
        <f t="shared" si="16"/>
        <v>0</v>
      </c>
      <c r="P97" s="54">
        <f t="shared" si="17"/>
        <v>0</v>
      </c>
      <c r="Q97" s="55" t="e">
        <f t="shared" si="18"/>
        <v>#DIV/0!</v>
      </c>
      <c r="R97" s="56" t="e">
        <f t="shared" si="19"/>
        <v>#DIV/0!</v>
      </c>
      <c r="S97" s="56" t="e">
        <f t="shared" si="20"/>
        <v>#DIV/0!</v>
      </c>
    </row>
    <row r="98" spans="1:19" ht="12.75">
      <c r="A98" s="47">
        <v>39186</v>
      </c>
      <c r="B98" s="49"/>
      <c r="C98" s="49"/>
      <c r="D98" s="49"/>
      <c r="E98" s="49"/>
      <c r="F98" s="49"/>
      <c r="G98" s="49"/>
      <c r="H98" s="49"/>
      <c r="I98" s="49"/>
      <c r="J98" s="49"/>
      <c r="K98" s="49"/>
      <c r="L98" s="49"/>
      <c r="M98" s="44">
        <f t="shared" si="14"/>
        <v>0</v>
      </c>
      <c r="N98" s="44">
        <f t="shared" si="15"/>
        <v>0</v>
      </c>
      <c r="O98" s="44">
        <f t="shared" si="16"/>
        <v>0</v>
      </c>
      <c r="P98" s="54">
        <f t="shared" si="17"/>
        <v>0</v>
      </c>
      <c r="Q98" s="55" t="e">
        <f t="shared" si="18"/>
        <v>#DIV/0!</v>
      </c>
      <c r="R98" s="56" t="e">
        <f t="shared" si="19"/>
        <v>#DIV/0!</v>
      </c>
      <c r="S98" s="56" t="e">
        <f t="shared" si="20"/>
        <v>#DIV/0!</v>
      </c>
    </row>
    <row r="99" spans="1:19" ht="12.75">
      <c r="A99" s="47">
        <v>39187</v>
      </c>
      <c r="B99" s="49"/>
      <c r="C99" s="49"/>
      <c r="D99" s="49"/>
      <c r="E99" s="49"/>
      <c r="F99" s="49"/>
      <c r="G99" s="49"/>
      <c r="H99" s="49"/>
      <c r="I99" s="49"/>
      <c r="J99" s="49"/>
      <c r="K99" s="49"/>
      <c r="L99" s="49"/>
      <c r="M99" s="44">
        <f aca="true" t="shared" si="21" ref="M99:M135">(B99+C99)*15+SUM(D99:F99)*15+G99*5</f>
        <v>0</v>
      </c>
      <c r="N99" s="44">
        <f aca="true" t="shared" si="22" ref="N99:N135">B99*3+SUM(D99:F99)*8+G99*2+SUM(H99:K99)*7</f>
        <v>0</v>
      </c>
      <c r="O99" s="44">
        <f aca="true" t="shared" si="23" ref="O99:O135">(B99+H99)*1+(D99+I99)*3+(E99+J99+L99)*5+(F99+K99)*8</f>
        <v>0</v>
      </c>
      <c r="P99" s="54">
        <f aca="true" t="shared" si="24" ref="P99:P135">B99*80+C99*60+D99*90+E99*120+F99*150+G99*25+H99*35+I99*55+J99*75+K99*100+L99*45</f>
        <v>0</v>
      </c>
      <c r="Q99" s="55" t="e">
        <f aca="true" t="shared" si="25" ref="Q99:Q135">M99*4/P99*100</f>
        <v>#DIV/0!</v>
      </c>
      <c r="R99" s="56" t="e">
        <f aca="true" t="shared" si="26" ref="R99:R135">N99*4/P99*100</f>
        <v>#DIV/0!</v>
      </c>
      <c r="S99" s="56" t="e">
        <f aca="true" t="shared" si="27" ref="S99:S135">O99*9/P99*100</f>
        <v>#DIV/0!</v>
      </c>
    </row>
    <row r="100" spans="1:19" ht="12.75">
      <c r="A100" s="47">
        <v>39188</v>
      </c>
      <c r="B100" s="49"/>
      <c r="C100" s="49"/>
      <c r="D100" s="49"/>
      <c r="E100" s="49"/>
      <c r="F100" s="49"/>
      <c r="G100" s="49"/>
      <c r="H100" s="49"/>
      <c r="I100" s="49"/>
      <c r="J100" s="49"/>
      <c r="K100" s="49"/>
      <c r="L100" s="49"/>
      <c r="M100" s="44">
        <f t="shared" si="21"/>
        <v>0</v>
      </c>
      <c r="N100" s="44">
        <f t="shared" si="22"/>
        <v>0</v>
      </c>
      <c r="O100" s="44">
        <f t="shared" si="23"/>
        <v>0</v>
      </c>
      <c r="P100" s="54">
        <f t="shared" si="24"/>
        <v>0</v>
      </c>
      <c r="Q100" s="55" t="e">
        <f t="shared" si="25"/>
        <v>#DIV/0!</v>
      </c>
      <c r="R100" s="56" t="e">
        <f t="shared" si="26"/>
        <v>#DIV/0!</v>
      </c>
      <c r="S100" s="56" t="e">
        <f t="shared" si="27"/>
        <v>#DIV/0!</v>
      </c>
    </row>
    <row r="101" spans="1:19" ht="12.75">
      <c r="A101" s="47">
        <v>39189</v>
      </c>
      <c r="B101" s="49"/>
      <c r="C101" s="49"/>
      <c r="D101" s="49"/>
      <c r="E101" s="49"/>
      <c r="F101" s="49"/>
      <c r="G101" s="49"/>
      <c r="H101" s="49"/>
      <c r="I101" s="49"/>
      <c r="J101" s="49"/>
      <c r="K101" s="49"/>
      <c r="L101" s="49"/>
      <c r="M101" s="44">
        <f t="shared" si="21"/>
        <v>0</v>
      </c>
      <c r="N101" s="44">
        <f t="shared" si="22"/>
        <v>0</v>
      </c>
      <c r="O101" s="44">
        <f t="shared" si="23"/>
        <v>0</v>
      </c>
      <c r="P101" s="54">
        <f t="shared" si="24"/>
        <v>0</v>
      </c>
      <c r="Q101" s="55" t="e">
        <f t="shared" si="25"/>
        <v>#DIV/0!</v>
      </c>
      <c r="R101" s="56" t="e">
        <f t="shared" si="26"/>
        <v>#DIV/0!</v>
      </c>
      <c r="S101" s="56" t="e">
        <f t="shared" si="27"/>
        <v>#DIV/0!</v>
      </c>
    </row>
    <row r="102" spans="1:19" ht="12.75">
      <c r="A102" s="47">
        <v>39190</v>
      </c>
      <c r="B102" s="49"/>
      <c r="C102" s="49"/>
      <c r="D102" s="49"/>
      <c r="E102" s="49"/>
      <c r="F102" s="49"/>
      <c r="G102" s="49"/>
      <c r="H102" s="49"/>
      <c r="I102" s="49"/>
      <c r="J102" s="49"/>
      <c r="K102" s="49"/>
      <c r="L102" s="49"/>
      <c r="M102" s="44">
        <f t="shared" si="21"/>
        <v>0</v>
      </c>
      <c r="N102" s="44">
        <f t="shared" si="22"/>
        <v>0</v>
      </c>
      <c r="O102" s="44">
        <f t="shared" si="23"/>
        <v>0</v>
      </c>
      <c r="P102" s="54">
        <f t="shared" si="24"/>
        <v>0</v>
      </c>
      <c r="Q102" s="55" t="e">
        <f t="shared" si="25"/>
        <v>#DIV/0!</v>
      </c>
      <c r="R102" s="56" t="e">
        <f t="shared" si="26"/>
        <v>#DIV/0!</v>
      </c>
      <c r="S102" s="56" t="e">
        <f t="shared" si="27"/>
        <v>#DIV/0!</v>
      </c>
    </row>
    <row r="103" spans="1:19" ht="12.75">
      <c r="A103" s="47">
        <v>39191</v>
      </c>
      <c r="B103" s="49"/>
      <c r="C103" s="49"/>
      <c r="D103" s="49"/>
      <c r="E103" s="49"/>
      <c r="F103" s="49"/>
      <c r="G103" s="49"/>
      <c r="H103" s="49"/>
      <c r="I103" s="49"/>
      <c r="J103" s="49"/>
      <c r="K103" s="49"/>
      <c r="L103" s="49"/>
      <c r="M103" s="44">
        <f t="shared" si="21"/>
        <v>0</v>
      </c>
      <c r="N103" s="44">
        <f t="shared" si="22"/>
        <v>0</v>
      </c>
      <c r="O103" s="44">
        <f t="shared" si="23"/>
        <v>0</v>
      </c>
      <c r="P103" s="54">
        <f t="shared" si="24"/>
        <v>0</v>
      </c>
      <c r="Q103" s="55" t="e">
        <f t="shared" si="25"/>
        <v>#DIV/0!</v>
      </c>
      <c r="R103" s="56" t="e">
        <f t="shared" si="26"/>
        <v>#DIV/0!</v>
      </c>
      <c r="S103" s="56" t="e">
        <f t="shared" si="27"/>
        <v>#DIV/0!</v>
      </c>
    </row>
    <row r="104" spans="1:19" ht="12.75">
      <c r="A104" s="47">
        <v>39192</v>
      </c>
      <c r="B104" s="49"/>
      <c r="C104" s="49"/>
      <c r="D104" s="49"/>
      <c r="E104" s="49"/>
      <c r="F104" s="49"/>
      <c r="G104" s="49"/>
      <c r="H104" s="49"/>
      <c r="I104" s="49"/>
      <c r="J104" s="49"/>
      <c r="K104" s="49"/>
      <c r="L104" s="49"/>
      <c r="M104" s="44">
        <f t="shared" si="21"/>
        <v>0</v>
      </c>
      <c r="N104" s="44">
        <f t="shared" si="22"/>
        <v>0</v>
      </c>
      <c r="O104" s="44">
        <f t="shared" si="23"/>
        <v>0</v>
      </c>
      <c r="P104" s="54">
        <f t="shared" si="24"/>
        <v>0</v>
      </c>
      <c r="Q104" s="55" t="e">
        <f t="shared" si="25"/>
        <v>#DIV/0!</v>
      </c>
      <c r="R104" s="56" t="e">
        <f t="shared" si="26"/>
        <v>#DIV/0!</v>
      </c>
      <c r="S104" s="56" t="e">
        <f t="shared" si="27"/>
        <v>#DIV/0!</v>
      </c>
    </row>
    <row r="105" spans="1:19" ht="12.75">
      <c r="A105" s="47">
        <v>39193</v>
      </c>
      <c r="B105" s="49"/>
      <c r="C105" s="49"/>
      <c r="D105" s="49"/>
      <c r="E105" s="49"/>
      <c r="F105" s="49"/>
      <c r="G105" s="49"/>
      <c r="H105" s="49"/>
      <c r="I105" s="49"/>
      <c r="J105" s="49"/>
      <c r="K105" s="49"/>
      <c r="L105" s="49"/>
      <c r="M105" s="44">
        <f t="shared" si="21"/>
        <v>0</v>
      </c>
      <c r="N105" s="44">
        <f t="shared" si="22"/>
        <v>0</v>
      </c>
      <c r="O105" s="44">
        <f t="shared" si="23"/>
        <v>0</v>
      </c>
      <c r="P105" s="54">
        <f t="shared" si="24"/>
        <v>0</v>
      </c>
      <c r="Q105" s="55" t="e">
        <f t="shared" si="25"/>
        <v>#DIV/0!</v>
      </c>
      <c r="R105" s="56" t="e">
        <f t="shared" si="26"/>
        <v>#DIV/0!</v>
      </c>
      <c r="S105" s="56" t="e">
        <f t="shared" si="27"/>
        <v>#DIV/0!</v>
      </c>
    </row>
    <row r="106" spans="1:19" ht="12.75">
      <c r="A106" s="47">
        <v>39194</v>
      </c>
      <c r="B106" s="49"/>
      <c r="C106" s="49"/>
      <c r="D106" s="49"/>
      <c r="E106" s="49"/>
      <c r="F106" s="49"/>
      <c r="G106" s="49"/>
      <c r="H106" s="49"/>
      <c r="I106" s="49"/>
      <c r="J106" s="49"/>
      <c r="K106" s="49"/>
      <c r="L106" s="49"/>
      <c r="M106" s="44">
        <f t="shared" si="21"/>
        <v>0</v>
      </c>
      <c r="N106" s="44">
        <f t="shared" si="22"/>
        <v>0</v>
      </c>
      <c r="O106" s="44">
        <f t="shared" si="23"/>
        <v>0</v>
      </c>
      <c r="P106" s="54">
        <f t="shared" si="24"/>
        <v>0</v>
      </c>
      <c r="Q106" s="55" t="e">
        <f t="shared" si="25"/>
        <v>#DIV/0!</v>
      </c>
      <c r="R106" s="56" t="e">
        <f t="shared" si="26"/>
        <v>#DIV/0!</v>
      </c>
      <c r="S106" s="56" t="e">
        <f t="shared" si="27"/>
        <v>#DIV/0!</v>
      </c>
    </row>
    <row r="107" spans="1:19" ht="12.75">
      <c r="A107" s="47">
        <v>39195</v>
      </c>
      <c r="B107" s="49"/>
      <c r="C107" s="49"/>
      <c r="D107" s="49"/>
      <c r="E107" s="49"/>
      <c r="F107" s="49"/>
      <c r="G107" s="49"/>
      <c r="H107" s="49"/>
      <c r="I107" s="49"/>
      <c r="J107" s="49"/>
      <c r="K107" s="49"/>
      <c r="L107" s="49"/>
      <c r="M107" s="44">
        <f t="shared" si="21"/>
        <v>0</v>
      </c>
      <c r="N107" s="44">
        <f t="shared" si="22"/>
        <v>0</v>
      </c>
      <c r="O107" s="44">
        <f t="shared" si="23"/>
        <v>0</v>
      </c>
      <c r="P107" s="54">
        <f t="shared" si="24"/>
        <v>0</v>
      </c>
      <c r="Q107" s="55" t="e">
        <f t="shared" si="25"/>
        <v>#DIV/0!</v>
      </c>
      <c r="R107" s="56" t="e">
        <f t="shared" si="26"/>
        <v>#DIV/0!</v>
      </c>
      <c r="S107" s="56" t="e">
        <f t="shared" si="27"/>
        <v>#DIV/0!</v>
      </c>
    </row>
    <row r="108" spans="1:19" ht="12.75">
      <c r="A108" s="47">
        <v>39196</v>
      </c>
      <c r="B108" s="49"/>
      <c r="C108" s="49"/>
      <c r="D108" s="49"/>
      <c r="E108" s="49"/>
      <c r="F108" s="49"/>
      <c r="G108" s="49"/>
      <c r="H108" s="49"/>
      <c r="I108" s="49"/>
      <c r="J108" s="49"/>
      <c r="K108" s="49"/>
      <c r="L108" s="49"/>
      <c r="M108" s="44">
        <f t="shared" si="21"/>
        <v>0</v>
      </c>
      <c r="N108" s="44">
        <f t="shared" si="22"/>
        <v>0</v>
      </c>
      <c r="O108" s="44">
        <f t="shared" si="23"/>
        <v>0</v>
      </c>
      <c r="P108" s="54">
        <f t="shared" si="24"/>
        <v>0</v>
      </c>
      <c r="Q108" s="55" t="e">
        <f t="shared" si="25"/>
        <v>#DIV/0!</v>
      </c>
      <c r="R108" s="56" t="e">
        <f t="shared" si="26"/>
        <v>#DIV/0!</v>
      </c>
      <c r="S108" s="56" t="e">
        <f t="shared" si="27"/>
        <v>#DIV/0!</v>
      </c>
    </row>
    <row r="109" spans="1:19" ht="12.75">
      <c r="A109" s="47">
        <v>39197</v>
      </c>
      <c r="B109" s="49"/>
      <c r="C109" s="49"/>
      <c r="D109" s="49"/>
      <c r="E109" s="49"/>
      <c r="F109" s="49"/>
      <c r="G109" s="49"/>
      <c r="H109" s="49"/>
      <c r="I109" s="49"/>
      <c r="J109" s="49"/>
      <c r="K109" s="49"/>
      <c r="L109" s="49"/>
      <c r="M109" s="44">
        <f t="shared" si="21"/>
        <v>0</v>
      </c>
      <c r="N109" s="44">
        <f t="shared" si="22"/>
        <v>0</v>
      </c>
      <c r="O109" s="44">
        <f t="shared" si="23"/>
        <v>0</v>
      </c>
      <c r="P109" s="54">
        <f t="shared" si="24"/>
        <v>0</v>
      </c>
      <c r="Q109" s="55" t="e">
        <f t="shared" si="25"/>
        <v>#DIV/0!</v>
      </c>
      <c r="R109" s="56" t="e">
        <f t="shared" si="26"/>
        <v>#DIV/0!</v>
      </c>
      <c r="S109" s="56" t="e">
        <f t="shared" si="27"/>
        <v>#DIV/0!</v>
      </c>
    </row>
    <row r="110" spans="1:19" ht="12.75">
      <c r="A110" s="47">
        <v>39198</v>
      </c>
      <c r="B110" s="49"/>
      <c r="C110" s="49"/>
      <c r="D110" s="49"/>
      <c r="E110" s="49"/>
      <c r="F110" s="49"/>
      <c r="G110" s="49"/>
      <c r="H110" s="49"/>
      <c r="I110" s="49"/>
      <c r="J110" s="49"/>
      <c r="K110" s="49"/>
      <c r="L110" s="49"/>
      <c r="M110" s="44">
        <f t="shared" si="21"/>
        <v>0</v>
      </c>
      <c r="N110" s="44">
        <f t="shared" si="22"/>
        <v>0</v>
      </c>
      <c r="O110" s="44">
        <f t="shared" si="23"/>
        <v>0</v>
      </c>
      <c r="P110" s="54">
        <f t="shared" si="24"/>
        <v>0</v>
      </c>
      <c r="Q110" s="55" t="e">
        <f t="shared" si="25"/>
        <v>#DIV/0!</v>
      </c>
      <c r="R110" s="56" t="e">
        <f t="shared" si="26"/>
        <v>#DIV/0!</v>
      </c>
      <c r="S110" s="56" t="e">
        <f t="shared" si="27"/>
        <v>#DIV/0!</v>
      </c>
    </row>
    <row r="111" spans="1:19" ht="12.75">
      <c r="A111" s="47">
        <v>39199</v>
      </c>
      <c r="B111" s="49"/>
      <c r="C111" s="49"/>
      <c r="D111" s="49"/>
      <c r="E111" s="49"/>
      <c r="F111" s="49"/>
      <c r="G111" s="49"/>
      <c r="H111" s="49"/>
      <c r="I111" s="49"/>
      <c r="J111" s="49"/>
      <c r="K111" s="49"/>
      <c r="L111" s="49"/>
      <c r="M111" s="44">
        <f t="shared" si="21"/>
        <v>0</v>
      </c>
      <c r="N111" s="44">
        <f t="shared" si="22"/>
        <v>0</v>
      </c>
      <c r="O111" s="44">
        <f t="shared" si="23"/>
        <v>0</v>
      </c>
      <c r="P111" s="54">
        <f t="shared" si="24"/>
        <v>0</v>
      </c>
      <c r="Q111" s="55" t="e">
        <f t="shared" si="25"/>
        <v>#DIV/0!</v>
      </c>
      <c r="R111" s="56" t="e">
        <f t="shared" si="26"/>
        <v>#DIV/0!</v>
      </c>
      <c r="S111" s="56" t="e">
        <f t="shared" si="27"/>
        <v>#DIV/0!</v>
      </c>
    </row>
    <row r="112" spans="1:19" ht="12.75">
      <c r="A112" s="47">
        <v>39200</v>
      </c>
      <c r="B112" s="49"/>
      <c r="C112" s="49"/>
      <c r="D112" s="49"/>
      <c r="E112" s="49"/>
      <c r="F112" s="49"/>
      <c r="G112" s="49"/>
      <c r="H112" s="49"/>
      <c r="I112" s="49"/>
      <c r="J112" s="49"/>
      <c r="K112" s="49"/>
      <c r="L112" s="49"/>
      <c r="M112" s="44">
        <f t="shared" si="21"/>
        <v>0</v>
      </c>
      <c r="N112" s="44">
        <f t="shared" si="22"/>
        <v>0</v>
      </c>
      <c r="O112" s="44">
        <f t="shared" si="23"/>
        <v>0</v>
      </c>
      <c r="P112" s="54">
        <f t="shared" si="24"/>
        <v>0</v>
      </c>
      <c r="Q112" s="55" t="e">
        <f t="shared" si="25"/>
        <v>#DIV/0!</v>
      </c>
      <c r="R112" s="56" t="e">
        <f t="shared" si="26"/>
        <v>#DIV/0!</v>
      </c>
      <c r="S112" s="56" t="e">
        <f t="shared" si="27"/>
        <v>#DIV/0!</v>
      </c>
    </row>
    <row r="113" spans="1:19" ht="12.75">
      <c r="A113" s="47">
        <v>39201</v>
      </c>
      <c r="B113" s="49"/>
      <c r="C113" s="49"/>
      <c r="D113" s="49"/>
      <c r="E113" s="49"/>
      <c r="F113" s="49"/>
      <c r="G113" s="49"/>
      <c r="H113" s="49"/>
      <c r="I113" s="49"/>
      <c r="J113" s="49"/>
      <c r="K113" s="49"/>
      <c r="L113" s="49"/>
      <c r="M113" s="44">
        <f t="shared" si="21"/>
        <v>0</v>
      </c>
      <c r="N113" s="44">
        <f t="shared" si="22"/>
        <v>0</v>
      </c>
      <c r="O113" s="44">
        <f t="shared" si="23"/>
        <v>0</v>
      </c>
      <c r="P113" s="54">
        <f t="shared" si="24"/>
        <v>0</v>
      </c>
      <c r="Q113" s="55" t="e">
        <f t="shared" si="25"/>
        <v>#DIV/0!</v>
      </c>
      <c r="R113" s="56" t="e">
        <f t="shared" si="26"/>
        <v>#DIV/0!</v>
      </c>
      <c r="S113" s="56" t="e">
        <f t="shared" si="27"/>
        <v>#DIV/0!</v>
      </c>
    </row>
    <row r="114" spans="1:19" ht="12.75">
      <c r="A114" s="47">
        <v>39202</v>
      </c>
      <c r="B114" s="49"/>
      <c r="C114" s="49"/>
      <c r="D114" s="49"/>
      <c r="E114" s="49"/>
      <c r="F114" s="49"/>
      <c r="G114" s="49"/>
      <c r="H114" s="49"/>
      <c r="I114" s="49"/>
      <c r="J114" s="49"/>
      <c r="K114" s="49"/>
      <c r="L114" s="49"/>
      <c r="M114" s="44">
        <f t="shared" si="21"/>
        <v>0</v>
      </c>
      <c r="N114" s="44">
        <f t="shared" si="22"/>
        <v>0</v>
      </c>
      <c r="O114" s="44">
        <f t="shared" si="23"/>
        <v>0</v>
      </c>
      <c r="P114" s="54">
        <f t="shared" si="24"/>
        <v>0</v>
      </c>
      <c r="Q114" s="55" t="e">
        <f t="shared" si="25"/>
        <v>#DIV/0!</v>
      </c>
      <c r="R114" s="56" t="e">
        <f t="shared" si="26"/>
        <v>#DIV/0!</v>
      </c>
      <c r="S114" s="56" t="e">
        <f t="shared" si="27"/>
        <v>#DIV/0!</v>
      </c>
    </row>
    <row r="115" spans="1:19" ht="12.75">
      <c r="A115" s="47">
        <v>39203</v>
      </c>
      <c r="B115" s="49"/>
      <c r="C115" s="49"/>
      <c r="D115" s="49"/>
      <c r="E115" s="49"/>
      <c r="F115" s="49"/>
      <c r="G115" s="49"/>
      <c r="H115" s="49"/>
      <c r="I115" s="49"/>
      <c r="J115" s="49"/>
      <c r="K115" s="49"/>
      <c r="L115" s="49"/>
      <c r="M115" s="44">
        <f t="shared" si="21"/>
        <v>0</v>
      </c>
      <c r="N115" s="44">
        <f t="shared" si="22"/>
        <v>0</v>
      </c>
      <c r="O115" s="44">
        <f t="shared" si="23"/>
        <v>0</v>
      </c>
      <c r="P115" s="54">
        <f t="shared" si="24"/>
        <v>0</v>
      </c>
      <c r="Q115" s="55" t="e">
        <f t="shared" si="25"/>
        <v>#DIV/0!</v>
      </c>
      <c r="R115" s="56" t="e">
        <f t="shared" si="26"/>
        <v>#DIV/0!</v>
      </c>
      <c r="S115" s="56" t="e">
        <f t="shared" si="27"/>
        <v>#DIV/0!</v>
      </c>
    </row>
    <row r="116" spans="1:19" ht="12.75">
      <c r="A116" s="47">
        <v>39204</v>
      </c>
      <c r="B116" s="49"/>
      <c r="C116" s="49"/>
      <c r="D116" s="49"/>
      <c r="E116" s="49"/>
      <c r="F116" s="49"/>
      <c r="G116" s="49"/>
      <c r="H116" s="49"/>
      <c r="I116" s="49"/>
      <c r="J116" s="49"/>
      <c r="K116" s="49"/>
      <c r="L116" s="49"/>
      <c r="M116" s="44">
        <f t="shared" si="21"/>
        <v>0</v>
      </c>
      <c r="N116" s="44">
        <f t="shared" si="22"/>
        <v>0</v>
      </c>
      <c r="O116" s="44">
        <f t="shared" si="23"/>
        <v>0</v>
      </c>
      <c r="P116" s="54">
        <f t="shared" si="24"/>
        <v>0</v>
      </c>
      <c r="Q116" s="55" t="e">
        <f t="shared" si="25"/>
        <v>#DIV/0!</v>
      </c>
      <c r="R116" s="56" t="e">
        <f t="shared" si="26"/>
        <v>#DIV/0!</v>
      </c>
      <c r="S116" s="56" t="e">
        <f t="shared" si="27"/>
        <v>#DIV/0!</v>
      </c>
    </row>
    <row r="117" spans="1:19" ht="12.75">
      <c r="A117" s="47">
        <v>39205</v>
      </c>
      <c r="B117" s="49"/>
      <c r="C117" s="49"/>
      <c r="D117" s="49"/>
      <c r="E117" s="49"/>
      <c r="F117" s="49"/>
      <c r="G117" s="49"/>
      <c r="H117" s="49"/>
      <c r="I117" s="49"/>
      <c r="J117" s="49"/>
      <c r="K117" s="49"/>
      <c r="L117" s="49"/>
      <c r="M117" s="44">
        <f t="shared" si="21"/>
        <v>0</v>
      </c>
      <c r="N117" s="44">
        <f t="shared" si="22"/>
        <v>0</v>
      </c>
      <c r="O117" s="44">
        <f t="shared" si="23"/>
        <v>0</v>
      </c>
      <c r="P117" s="54">
        <f t="shared" si="24"/>
        <v>0</v>
      </c>
      <c r="Q117" s="55" t="e">
        <f t="shared" si="25"/>
        <v>#DIV/0!</v>
      </c>
      <c r="R117" s="56" t="e">
        <f t="shared" si="26"/>
        <v>#DIV/0!</v>
      </c>
      <c r="S117" s="56" t="e">
        <f t="shared" si="27"/>
        <v>#DIV/0!</v>
      </c>
    </row>
    <row r="118" spans="1:19" ht="12.75">
      <c r="A118" s="47">
        <v>39206</v>
      </c>
      <c r="B118" s="49"/>
      <c r="C118" s="49"/>
      <c r="D118" s="49"/>
      <c r="E118" s="49"/>
      <c r="F118" s="49"/>
      <c r="G118" s="49"/>
      <c r="H118" s="49"/>
      <c r="I118" s="49"/>
      <c r="J118" s="49"/>
      <c r="K118" s="49"/>
      <c r="L118" s="49"/>
      <c r="M118" s="44">
        <f t="shared" si="21"/>
        <v>0</v>
      </c>
      <c r="N118" s="44">
        <f t="shared" si="22"/>
        <v>0</v>
      </c>
      <c r="O118" s="44">
        <f t="shared" si="23"/>
        <v>0</v>
      </c>
      <c r="P118" s="54">
        <f t="shared" si="24"/>
        <v>0</v>
      </c>
      <c r="Q118" s="55" t="e">
        <f t="shared" si="25"/>
        <v>#DIV/0!</v>
      </c>
      <c r="R118" s="56" t="e">
        <f t="shared" si="26"/>
        <v>#DIV/0!</v>
      </c>
      <c r="S118" s="56" t="e">
        <f t="shared" si="27"/>
        <v>#DIV/0!</v>
      </c>
    </row>
    <row r="119" spans="1:19" ht="12.75">
      <c r="A119" s="47">
        <v>39207</v>
      </c>
      <c r="B119" s="49"/>
      <c r="C119" s="49"/>
      <c r="D119" s="49"/>
      <c r="E119" s="49"/>
      <c r="F119" s="49"/>
      <c r="G119" s="49"/>
      <c r="H119" s="49"/>
      <c r="I119" s="49"/>
      <c r="J119" s="49"/>
      <c r="K119" s="49"/>
      <c r="L119" s="49"/>
      <c r="M119" s="44">
        <f t="shared" si="21"/>
        <v>0</v>
      </c>
      <c r="N119" s="44">
        <f t="shared" si="22"/>
        <v>0</v>
      </c>
      <c r="O119" s="44">
        <f t="shared" si="23"/>
        <v>0</v>
      </c>
      <c r="P119" s="54">
        <f t="shared" si="24"/>
        <v>0</v>
      </c>
      <c r="Q119" s="55" t="e">
        <f t="shared" si="25"/>
        <v>#DIV/0!</v>
      </c>
      <c r="R119" s="56" t="e">
        <f t="shared" si="26"/>
        <v>#DIV/0!</v>
      </c>
      <c r="S119" s="56" t="e">
        <f t="shared" si="27"/>
        <v>#DIV/0!</v>
      </c>
    </row>
    <row r="120" spans="1:19" ht="12.75">
      <c r="A120" s="47">
        <v>39208</v>
      </c>
      <c r="B120" s="49"/>
      <c r="C120" s="49"/>
      <c r="D120" s="49"/>
      <c r="E120" s="49"/>
      <c r="F120" s="49"/>
      <c r="G120" s="49"/>
      <c r="H120" s="49"/>
      <c r="I120" s="49"/>
      <c r="J120" s="49"/>
      <c r="K120" s="49"/>
      <c r="L120" s="49"/>
      <c r="M120" s="44">
        <f t="shared" si="21"/>
        <v>0</v>
      </c>
      <c r="N120" s="44">
        <f t="shared" si="22"/>
        <v>0</v>
      </c>
      <c r="O120" s="44">
        <f t="shared" si="23"/>
        <v>0</v>
      </c>
      <c r="P120" s="54">
        <f t="shared" si="24"/>
        <v>0</v>
      </c>
      <c r="Q120" s="55" t="e">
        <f t="shared" si="25"/>
        <v>#DIV/0!</v>
      </c>
      <c r="R120" s="56" t="e">
        <f t="shared" si="26"/>
        <v>#DIV/0!</v>
      </c>
      <c r="S120" s="56" t="e">
        <f t="shared" si="27"/>
        <v>#DIV/0!</v>
      </c>
    </row>
    <row r="121" spans="1:19" ht="12.75">
      <c r="A121" s="47">
        <v>39209</v>
      </c>
      <c r="B121" s="49"/>
      <c r="C121" s="49"/>
      <c r="D121" s="49"/>
      <c r="E121" s="49"/>
      <c r="F121" s="49"/>
      <c r="G121" s="49"/>
      <c r="H121" s="49"/>
      <c r="I121" s="49"/>
      <c r="J121" s="49"/>
      <c r="K121" s="49"/>
      <c r="L121" s="49"/>
      <c r="M121" s="44">
        <f t="shared" si="21"/>
        <v>0</v>
      </c>
      <c r="N121" s="44">
        <f t="shared" si="22"/>
        <v>0</v>
      </c>
      <c r="O121" s="44">
        <f t="shared" si="23"/>
        <v>0</v>
      </c>
      <c r="P121" s="54">
        <f t="shared" si="24"/>
        <v>0</v>
      </c>
      <c r="Q121" s="55" t="e">
        <f t="shared" si="25"/>
        <v>#DIV/0!</v>
      </c>
      <c r="R121" s="56" t="e">
        <f t="shared" si="26"/>
        <v>#DIV/0!</v>
      </c>
      <c r="S121" s="56" t="e">
        <f t="shared" si="27"/>
        <v>#DIV/0!</v>
      </c>
    </row>
    <row r="122" spans="1:19" ht="12.75">
      <c r="A122" s="47">
        <v>39210</v>
      </c>
      <c r="B122" s="49"/>
      <c r="C122" s="49"/>
      <c r="D122" s="49"/>
      <c r="E122" s="49"/>
      <c r="F122" s="49"/>
      <c r="G122" s="49"/>
      <c r="H122" s="49"/>
      <c r="I122" s="49"/>
      <c r="J122" s="49"/>
      <c r="K122" s="49"/>
      <c r="L122" s="49"/>
      <c r="M122" s="44">
        <f t="shared" si="21"/>
        <v>0</v>
      </c>
      <c r="N122" s="44">
        <f t="shared" si="22"/>
        <v>0</v>
      </c>
      <c r="O122" s="44">
        <f t="shared" si="23"/>
        <v>0</v>
      </c>
      <c r="P122" s="54">
        <f t="shared" si="24"/>
        <v>0</v>
      </c>
      <c r="Q122" s="55" t="e">
        <f t="shared" si="25"/>
        <v>#DIV/0!</v>
      </c>
      <c r="R122" s="56" t="e">
        <f t="shared" si="26"/>
        <v>#DIV/0!</v>
      </c>
      <c r="S122" s="56" t="e">
        <f t="shared" si="27"/>
        <v>#DIV/0!</v>
      </c>
    </row>
    <row r="123" spans="1:19" ht="12.75">
      <c r="A123" s="47">
        <v>39211</v>
      </c>
      <c r="B123" s="49"/>
      <c r="C123" s="49"/>
      <c r="D123" s="49"/>
      <c r="E123" s="49"/>
      <c r="F123" s="49"/>
      <c r="G123" s="49"/>
      <c r="H123" s="49"/>
      <c r="I123" s="49"/>
      <c r="J123" s="49"/>
      <c r="K123" s="49"/>
      <c r="L123" s="49"/>
      <c r="M123" s="44">
        <f t="shared" si="21"/>
        <v>0</v>
      </c>
      <c r="N123" s="44">
        <f t="shared" si="22"/>
        <v>0</v>
      </c>
      <c r="O123" s="44">
        <f t="shared" si="23"/>
        <v>0</v>
      </c>
      <c r="P123" s="54">
        <f t="shared" si="24"/>
        <v>0</v>
      </c>
      <c r="Q123" s="55" t="e">
        <f t="shared" si="25"/>
        <v>#DIV/0!</v>
      </c>
      <c r="R123" s="56" t="e">
        <f t="shared" si="26"/>
        <v>#DIV/0!</v>
      </c>
      <c r="S123" s="56" t="e">
        <f t="shared" si="27"/>
        <v>#DIV/0!</v>
      </c>
    </row>
    <row r="124" spans="1:19" ht="12.75">
      <c r="A124" s="47">
        <v>39212</v>
      </c>
      <c r="B124" s="49"/>
      <c r="C124" s="49"/>
      <c r="D124" s="49"/>
      <c r="E124" s="49"/>
      <c r="F124" s="49"/>
      <c r="G124" s="49"/>
      <c r="H124" s="49"/>
      <c r="I124" s="49"/>
      <c r="J124" s="49"/>
      <c r="K124" s="49"/>
      <c r="L124" s="49"/>
      <c r="M124" s="44">
        <f t="shared" si="21"/>
        <v>0</v>
      </c>
      <c r="N124" s="44">
        <f t="shared" si="22"/>
        <v>0</v>
      </c>
      <c r="O124" s="44">
        <f t="shared" si="23"/>
        <v>0</v>
      </c>
      <c r="P124" s="54">
        <f t="shared" si="24"/>
        <v>0</v>
      </c>
      <c r="Q124" s="55" t="e">
        <f t="shared" si="25"/>
        <v>#DIV/0!</v>
      </c>
      <c r="R124" s="56" t="e">
        <f t="shared" si="26"/>
        <v>#DIV/0!</v>
      </c>
      <c r="S124" s="56" t="e">
        <f t="shared" si="27"/>
        <v>#DIV/0!</v>
      </c>
    </row>
    <row r="125" spans="1:19" ht="12.75">
      <c r="A125" s="47">
        <v>39213</v>
      </c>
      <c r="B125" s="49"/>
      <c r="C125" s="49"/>
      <c r="D125" s="49"/>
      <c r="E125" s="49"/>
      <c r="F125" s="49"/>
      <c r="G125" s="49"/>
      <c r="H125" s="49"/>
      <c r="I125" s="49"/>
      <c r="J125" s="49"/>
      <c r="K125" s="49"/>
      <c r="L125" s="49"/>
      <c r="M125" s="44">
        <f t="shared" si="21"/>
        <v>0</v>
      </c>
      <c r="N125" s="44">
        <f t="shared" si="22"/>
        <v>0</v>
      </c>
      <c r="O125" s="44">
        <f t="shared" si="23"/>
        <v>0</v>
      </c>
      <c r="P125" s="54">
        <f t="shared" si="24"/>
        <v>0</v>
      </c>
      <c r="Q125" s="55" t="e">
        <f t="shared" si="25"/>
        <v>#DIV/0!</v>
      </c>
      <c r="R125" s="56" t="e">
        <f t="shared" si="26"/>
        <v>#DIV/0!</v>
      </c>
      <c r="S125" s="56" t="e">
        <f t="shared" si="27"/>
        <v>#DIV/0!</v>
      </c>
    </row>
    <row r="126" spans="1:19" ht="12.75">
      <c r="A126" s="47">
        <v>39214</v>
      </c>
      <c r="B126" s="49"/>
      <c r="C126" s="49"/>
      <c r="D126" s="49"/>
      <c r="E126" s="49"/>
      <c r="F126" s="49"/>
      <c r="G126" s="49"/>
      <c r="H126" s="49"/>
      <c r="I126" s="49"/>
      <c r="J126" s="49"/>
      <c r="K126" s="49"/>
      <c r="L126" s="49"/>
      <c r="M126" s="44">
        <f t="shared" si="21"/>
        <v>0</v>
      </c>
      <c r="N126" s="44">
        <f t="shared" si="22"/>
        <v>0</v>
      </c>
      <c r="O126" s="44">
        <f t="shared" si="23"/>
        <v>0</v>
      </c>
      <c r="P126" s="54">
        <f t="shared" si="24"/>
        <v>0</v>
      </c>
      <c r="Q126" s="55" t="e">
        <f t="shared" si="25"/>
        <v>#DIV/0!</v>
      </c>
      <c r="R126" s="56" t="e">
        <f t="shared" si="26"/>
        <v>#DIV/0!</v>
      </c>
      <c r="S126" s="56" t="e">
        <f t="shared" si="27"/>
        <v>#DIV/0!</v>
      </c>
    </row>
    <row r="127" spans="1:19" ht="12.75">
      <c r="A127" s="47">
        <v>39215</v>
      </c>
      <c r="B127" s="49"/>
      <c r="C127" s="49"/>
      <c r="D127" s="49"/>
      <c r="E127" s="49"/>
      <c r="F127" s="49"/>
      <c r="G127" s="49"/>
      <c r="H127" s="49"/>
      <c r="I127" s="49"/>
      <c r="J127" s="49"/>
      <c r="K127" s="49"/>
      <c r="L127" s="49"/>
      <c r="M127" s="44">
        <f t="shared" si="21"/>
        <v>0</v>
      </c>
      <c r="N127" s="44">
        <f t="shared" si="22"/>
        <v>0</v>
      </c>
      <c r="O127" s="44">
        <f t="shared" si="23"/>
        <v>0</v>
      </c>
      <c r="P127" s="54">
        <f t="shared" si="24"/>
        <v>0</v>
      </c>
      <c r="Q127" s="55" t="e">
        <f t="shared" si="25"/>
        <v>#DIV/0!</v>
      </c>
      <c r="R127" s="56" t="e">
        <f t="shared" si="26"/>
        <v>#DIV/0!</v>
      </c>
      <c r="S127" s="56" t="e">
        <f t="shared" si="27"/>
        <v>#DIV/0!</v>
      </c>
    </row>
    <row r="128" spans="1:19" ht="12.75">
      <c r="A128" s="47">
        <v>39216</v>
      </c>
      <c r="B128" s="49"/>
      <c r="C128" s="49"/>
      <c r="D128" s="49"/>
      <c r="E128" s="49"/>
      <c r="F128" s="49"/>
      <c r="G128" s="49"/>
      <c r="H128" s="49"/>
      <c r="I128" s="49"/>
      <c r="J128" s="49"/>
      <c r="K128" s="49"/>
      <c r="L128" s="49"/>
      <c r="M128" s="44">
        <f t="shared" si="21"/>
        <v>0</v>
      </c>
      <c r="N128" s="44">
        <f t="shared" si="22"/>
        <v>0</v>
      </c>
      <c r="O128" s="44">
        <f t="shared" si="23"/>
        <v>0</v>
      </c>
      <c r="P128" s="54">
        <f t="shared" si="24"/>
        <v>0</v>
      </c>
      <c r="Q128" s="55" t="e">
        <f t="shared" si="25"/>
        <v>#DIV/0!</v>
      </c>
      <c r="R128" s="56" t="e">
        <f t="shared" si="26"/>
        <v>#DIV/0!</v>
      </c>
      <c r="S128" s="56" t="e">
        <f t="shared" si="27"/>
        <v>#DIV/0!</v>
      </c>
    </row>
    <row r="129" spans="1:19" ht="12.75">
      <c r="A129" s="47">
        <v>39217</v>
      </c>
      <c r="B129" s="49"/>
      <c r="C129" s="49"/>
      <c r="D129" s="49"/>
      <c r="E129" s="49"/>
      <c r="F129" s="49"/>
      <c r="G129" s="49"/>
      <c r="H129" s="49"/>
      <c r="I129" s="49"/>
      <c r="J129" s="49"/>
      <c r="K129" s="49"/>
      <c r="L129" s="49"/>
      <c r="M129" s="44">
        <f t="shared" si="21"/>
        <v>0</v>
      </c>
      <c r="N129" s="44">
        <f t="shared" si="22"/>
        <v>0</v>
      </c>
      <c r="O129" s="44">
        <f t="shared" si="23"/>
        <v>0</v>
      </c>
      <c r="P129" s="54">
        <f t="shared" si="24"/>
        <v>0</v>
      </c>
      <c r="Q129" s="55" t="e">
        <f t="shared" si="25"/>
        <v>#DIV/0!</v>
      </c>
      <c r="R129" s="56" t="e">
        <f t="shared" si="26"/>
        <v>#DIV/0!</v>
      </c>
      <c r="S129" s="56" t="e">
        <f t="shared" si="27"/>
        <v>#DIV/0!</v>
      </c>
    </row>
    <row r="130" spans="1:19" ht="12.75">
      <c r="A130" s="47">
        <v>39218</v>
      </c>
      <c r="B130" s="49"/>
      <c r="C130" s="49"/>
      <c r="D130" s="49"/>
      <c r="E130" s="49"/>
      <c r="F130" s="49"/>
      <c r="G130" s="49"/>
      <c r="H130" s="49"/>
      <c r="I130" s="49"/>
      <c r="J130" s="49"/>
      <c r="K130" s="49"/>
      <c r="L130" s="49"/>
      <c r="M130" s="44">
        <f t="shared" si="21"/>
        <v>0</v>
      </c>
      <c r="N130" s="44">
        <f t="shared" si="22"/>
        <v>0</v>
      </c>
      <c r="O130" s="44">
        <f t="shared" si="23"/>
        <v>0</v>
      </c>
      <c r="P130" s="54">
        <f t="shared" si="24"/>
        <v>0</v>
      </c>
      <c r="Q130" s="55" t="e">
        <f t="shared" si="25"/>
        <v>#DIV/0!</v>
      </c>
      <c r="R130" s="56" t="e">
        <f t="shared" si="26"/>
        <v>#DIV/0!</v>
      </c>
      <c r="S130" s="56" t="e">
        <f t="shared" si="27"/>
        <v>#DIV/0!</v>
      </c>
    </row>
    <row r="131" spans="1:19" ht="12.75">
      <c r="A131" s="47">
        <v>39219</v>
      </c>
      <c r="B131" s="49"/>
      <c r="C131" s="49"/>
      <c r="D131" s="49"/>
      <c r="E131" s="49"/>
      <c r="F131" s="49"/>
      <c r="G131" s="49"/>
      <c r="H131" s="49"/>
      <c r="I131" s="49"/>
      <c r="J131" s="49"/>
      <c r="K131" s="49"/>
      <c r="L131" s="49"/>
      <c r="M131" s="44">
        <f t="shared" si="21"/>
        <v>0</v>
      </c>
      <c r="N131" s="44">
        <f t="shared" si="22"/>
        <v>0</v>
      </c>
      <c r="O131" s="44">
        <f t="shared" si="23"/>
        <v>0</v>
      </c>
      <c r="P131" s="54">
        <f t="shared" si="24"/>
        <v>0</v>
      </c>
      <c r="Q131" s="55" t="e">
        <f t="shared" si="25"/>
        <v>#DIV/0!</v>
      </c>
      <c r="R131" s="56" t="e">
        <f t="shared" si="26"/>
        <v>#DIV/0!</v>
      </c>
      <c r="S131" s="56" t="e">
        <f t="shared" si="27"/>
        <v>#DIV/0!</v>
      </c>
    </row>
    <row r="132" spans="1:19" ht="12.75">
      <c r="A132" s="47">
        <v>39220</v>
      </c>
      <c r="B132" s="49"/>
      <c r="C132" s="49"/>
      <c r="D132" s="49"/>
      <c r="E132" s="49"/>
      <c r="F132" s="49"/>
      <c r="G132" s="49"/>
      <c r="H132" s="49"/>
      <c r="I132" s="49"/>
      <c r="J132" s="49"/>
      <c r="K132" s="49"/>
      <c r="L132" s="49"/>
      <c r="M132" s="44">
        <f t="shared" si="21"/>
        <v>0</v>
      </c>
      <c r="N132" s="44">
        <f t="shared" si="22"/>
        <v>0</v>
      </c>
      <c r="O132" s="44">
        <f t="shared" si="23"/>
        <v>0</v>
      </c>
      <c r="P132" s="54">
        <f t="shared" si="24"/>
        <v>0</v>
      </c>
      <c r="Q132" s="55" t="e">
        <f t="shared" si="25"/>
        <v>#DIV/0!</v>
      </c>
      <c r="R132" s="56" t="e">
        <f t="shared" si="26"/>
        <v>#DIV/0!</v>
      </c>
      <c r="S132" s="56" t="e">
        <f t="shared" si="27"/>
        <v>#DIV/0!</v>
      </c>
    </row>
    <row r="133" spans="1:19" ht="12.75">
      <c r="A133" s="47">
        <v>39221</v>
      </c>
      <c r="B133" s="49"/>
      <c r="C133" s="49"/>
      <c r="D133" s="49"/>
      <c r="E133" s="49"/>
      <c r="F133" s="49"/>
      <c r="G133" s="49"/>
      <c r="H133" s="49"/>
      <c r="I133" s="49"/>
      <c r="J133" s="49"/>
      <c r="K133" s="49"/>
      <c r="L133" s="49"/>
      <c r="M133" s="44">
        <f t="shared" si="21"/>
        <v>0</v>
      </c>
      <c r="N133" s="44">
        <f t="shared" si="22"/>
        <v>0</v>
      </c>
      <c r="O133" s="44">
        <f t="shared" si="23"/>
        <v>0</v>
      </c>
      <c r="P133" s="54">
        <f t="shared" si="24"/>
        <v>0</v>
      </c>
      <c r="Q133" s="55" t="e">
        <f t="shared" si="25"/>
        <v>#DIV/0!</v>
      </c>
      <c r="R133" s="56" t="e">
        <f t="shared" si="26"/>
        <v>#DIV/0!</v>
      </c>
      <c r="S133" s="56" t="e">
        <f t="shared" si="27"/>
        <v>#DIV/0!</v>
      </c>
    </row>
    <row r="134" spans="1:19" ht="12.75">
      <c r="A134" s="47">
        <v>39222</v>
      </c>
      <c r="B134" s="49"/>
      <c r="C134" s="49"/>
      <c r="D134" s="49"/>
      <c r="E134" s="49"/>
      <c r="F134" s="49"/>
      <c r="G134" s="49"/>
      <c r="H134" s="49"/>
      <c r="I134" s="49"/>
      <c r="J134" s="49"/>
      <c r="K134" s="49"/>
      <c r="L134" s="49"/>
      <c r="M134" s="44">
        <f t="shared" si="21"/>
        <v>0</v>
      </c>
      <c r="N134" s="44">
        <f t="shared" si="22"/>
        <v>0</v>
      </c>
      <c r="O134" s="44">
        <f t="shared" si="23"/>
        <v>0</v>
      </c>
      <c r="P134" s="54">
        <f t="shared" si="24"/>
        <v>0</v>
      </c>
      <c r="Q134" s="55" t="e">
        <f t="shared" si="25"/>
        <v>#DIV/0!</v>
      </c>
      <c r="R134" s="56" t="e">
        <f t="shared" si="26"/>
        <v>#DIV/0!</v>
      </c>
      <c r="S134" s="56" t="e">
        <f t="shared" si="27"/>
        <v>#DIV/0!</v>
      </c>
    </row>
    <row r="135" spans="1:19" ht="12.75">
      <c r="A135" s="47">
        <v>39223</v>
      </c>
      <c r="B135" s="49"/>
      <c r="C135" s="49"/>
      <c r="D135" s="49"/>
      <c r="E135" s="49"/>
      <c r="F135" s="49"/>
      <c r="G135" s="49"/>
      <c r="H135" s="49"/>
      <c r="I135" s="49"/>
      <c r="J135" s="49"/>
      <c r="K135" s="49"/>
      <c r="L135" s="49"/>
      <c r="M135" s="44">
        <f t="shared" si="21"/>
        <v>0</v>
      </c>
      <c r="N135" s="44">
        <f t="shared" si="22"/>
        <v>0</v>
      </c>
      <c r="O135" s="44">
        <f t="shared" si="23"/>
        <v>0</v>
      </c>
      <c r="P135" s="54">
        <f t="shared" si="24"/>
        <v>0</v>
      </c>
      <c r="Q135" s="55" t="e">
        <f t="shared" si="25"/>
        <v>#DIV/0!</v>
      </c>
      <c r="R135" s="56" t="e">
        <f t="shared" si="26"/>
        <v>#DIV/0!</v>
      </c>
      <c r="S135" s="56" t="e">
        <f t="shared" si="27"/>
        <v>#DIV/0!</v>
      </c>
    </row>
    <row r="136" spans="1:19" ht="12.75">
      <c r="A136" s="47">
        <v>39224</v>
      </c>
      <c r="B136" s="49"/>
      <c r="C136" s="49"/>
      <c r="D136" s="49"/>
      <c r="E136" s="49"/>
      <c r="F136" s="49"/>
      <c r="G136" s="49"/>
      <c r="H136" s="49"/>
      <c r="I136" s="49"/>
      <c r="J136" s="49"/>
      <c r="K136" s="49"/>
      <c r="L136" s="49"/>
      <c r="M136" s="44">
        <f>(B136+C136)*15+SUM(D136:F136)*15+G136*5</f>
        <v>0</v>
      </c>
      <c r="N136" s="44">
        <f>B136*3+SUM(D136:F136)*8+G136*2+SUM(H136:K136)*7</f>
        <v>0</v>
      </c>
      <c r="O136" s="44">
        <f>(B136+H136)*1+(D136+I136)*3+(E136+J136+L136)*5+(F136+K136)*8</f>
        <v>0</v>
      </c>
      <c r="P136" s="54">
        <f>B136*80+C136*60+D136*90+E136*120+F136*150+G136*25+H136*35+I136*55+J136*75+K136*100+L136*45</f>
        <v>0</v>
      </c>
      <c r="Q136" s="55" t="e">
        <f>M136*4/P136*100</f>
        <v>#DIV/0!</v>
      </c>
      <c r="R136" s="56" t="e">
        <f>N136*4/P136*100</f>
        <v>#DIV/0!</v>
      </c>
      <c r="S136" s="56" t="e">
        <f>O136*9/P136*100</f>
        <v>#DIV/0!</v>
      </c>
    </row>
    <row r="137" spans="1:19" ht="12.75">
      <c r="A137" s="47">
        <v>39225</v>
      </c>
      <c r="B137" s="49"/>
      <c r="C137" s="49"/>
      <c r="D137" s="49"/>
      <c r="E137" s="49"/>
      <c r="F137" s="49"/>
      <c r="G137" s="49"/>
      <c r="H137" s="49"/>
      <c r="I137" s="49"/>
      <c r="J137" s="49"/>
      <c r="K137" s="49"/>
      <c r="L137" s="49"/>
      <c r="M137" s="44">
        <f>(B137+C137)*15+SUM(D137:F137)*15+G137*5</f>
        <v>0</v>
      </c>
      <c r="N137" s="44">
        <f>B137*3+SUM(D137:F137)*8+G137*2+SUM(H137:K137)*7</f>
        <v>0</v>
      </c>
      <c r="O137" s="44">
        <f>(B137+H137)*1+(D137+I137)*3+(E137+J137+L137)*5+(F137+K137)*8</f>
        <v>0</v>
      </c>
      <c r="P137" s="54">
        <f>B137*80+C137*60+D137*90+E137*120+F137*150+G137*25+H137*35+I137*55+J137*75+K137*100+L137*45</f>
        <v>0</v>
      </c>
      <c r="Q137" s="55" t="e">
        <f>M137*4/P137*100</f>
        <v>#DIV/0!</v>
      </c>
      <c r="R137" s="56" t="e">
        <f>N137*4/P137*100</f>
        <v>#DIV/0!</v>
      </c>
      <c r="S137" s="56" t="e">
        <f>O137*9/P137*100</f>
        <v>#DIV/0!</v>
      </c>
    </row>
  </sheetData>
  <mergeCells count="4">
    <mergeCell ref="L6:L7"/>
    <mergeCell ref="H6:K6"/>
    <mergeCell ref="D6:F6"/>
    <mergeCell ref="G6:G7"/>
  </mergeCells>
  <printOptions/>
  <pageMargins left="0.7480314960629921" right="0.7480314960629921" top="0.984251968503937" bottom="0.984251968503937" header="0.5118110236220472" footer="0.5118110236220472"/>
  <pageSetup fitToHeight="0" fitToWidth="1" horizontalDpi="600" verticalDpi="600" orientation="landscape" scale="89" r:id="rId2"/>
  <headerFooter alignWithMargins="0">
    <oddFooter>&amp;L&amp;6&amp;F</oddFooter>
  </headerFooter>
  <drawing r:id="rId1"/>
</worksheet>
</file>

<file path=xl/worksheets/sheet2.xml><?xml version="1.0" encoding="utf-8"?>
<worksheet xmlns="http://schemas.openxmlformats.org/spreadsheetml/2006/main" xmlns:r="http://schemas.openxmlformats.org/officeDocument/2006/relationships">
  <dimension ref="A2:K34"/>
  <sheetViews>
    <sheetView workbookViewId="0" topLeftCell="A1">
      <selection activeCell="O24" sqref="O24"/>
    </sheetView>
  </sheetViews>
  <sheetFormatPr defaultColWidth="9.140625" defaultRowHeight="12.75"/>
  <cols>
    <col min="1" max="3" width="9.140625" style="9" customWidth="1"/>
    <col min="4" max="4" width="12.140625" style="30" bestFit="1" customWidth="1"/>
    <col min="5" max="16384" width="9.140625" style="9" customWidth="1"/>
  </cols>
  <sheetData>
    <row r="2" ht="23.25">
      <c r="B2" s="1" t="s">
        <v>63</v>
      </c>
    </row>
    <row r="4" spans="2:9" ht="12.75">
      <c r="B4" s="90" t="s">
        <v>49</v>
      </c>
      <c r="C4" s="91"/>
      <c r="D4" s="32" t="s">
        <v>55</v>
      </c>
      <c r="E4" s="33" t="s">
        <v>51</v>
      </c>
      <c r="F4" s="33" t="s">
        <v>50</v>
      </c>
      <c r="G4" s="33" t="s">
        <v>36</v>
      </c>
      <c r="H4" s="101" t="s">
        <v>37</v>
      </c>
      <c r="I4" s="102"/>
    </row>
    <row r="5" spans="2:9" ht="12.75">
      <c r="B5" s="85" t="s">
        <v>27</v>
      </c>
      <c r="C5" s="86"/>
      <c r="D5" s="86"/>
      <c r="E5" s="86"/>
      <c r="F5" s="86"/>
      <c r="G5" s="86"/>
      <c r="H5" s="86"/>
      <c r="I5" s="87"/>
    </row>
    <row r="6" spans="2:9" ht="12.75">
      <c r="B6" s="98" t="s">
        <v>46</v>
      </c>
      <c r="C6" s="71"/>
      <c r="D6" s="37" t="s">
        <v>56</v>
      </c>
      <c r="E6" s="28">
        <v>15</v>
      </c>
      <c r="F6" s="28">
        <v>3</v>
      </c>
      <c r="G6" s="28">
        <v>1</v>
      </c>
      <c r="H6" s="88">
        <v>80</v>
      </c>
      <c r="I6" s="89"/>
    </row>
    <row r="7" spans="2:9" ht="12.75">
      <c r="B7" s="72" t="s">
        <v>21</v>
      </c>
      <c r="C7" s="99"/>
      <c r="D7" s="37" t="s">
        <v>57</v>
      </c>
      <c r="E7" s="28">
        <v>15</v>
      </c>
      <c r="F7" s="28">
        <v>0</v>
      </c>
      <c r="G7" s="28">
        <v>0</v>
      </c>
      <c r="H7" s="88">
        <v>60</v>
      </c>
      <c r="I7" s="89"/>
    </row>
    <row r="8" spans="2:9" ht="12.75">
      <c r="B8" s="92" t="s">
        <v>22</v>
      </c>
      <c r="C8" s="34" t="s">
        <v>47</v>
      </c>
      <c r="D8" s="38" t="s">
        <v>58</v>
      </c>
      <c r="E8" s="29">
        <v>12</v>
      </c>
      <c r="F8" s="29">
        <v>8</v>
      </c>
      <c r="G8" s="29">
        <v>3</v>
      </c>
      <c r="H8" s="96">
        <v>90</v>
      </c>
      <c r="I8" s="97"/>
    </row>
    <row r="9" spans="2:9" ht="12.75">
      <c r="B9" s="93"/>
      <c r="C9" s="35" t="s">
        <v>24</v>
      </c>
      <c r="D9" s="38"/>
      <c r="E9" s="29">
        <v>12</v>
      </c>
      <c r="F9" s="29">
        <v>8</v>
      </c>
      <c r="G9" s="29">
        <v>5</v>
      </c>
      <c r="H9" s="96">
        <v>120</v>
      </c>
      <c r="I9" s="97"/>
    </row>
    <row r="10" spans="2:11" ht="12.75">
      <c r="B10" s="94"/>
      <c r="C10" s="36" t="s">
        <v>25</v>
      </c>
      <c r="D10" s="38"/>
      <c r="E10" s="29">
        <v>12</v>
      </c>
      <c r="F10" s="29">
        <v>8</v>
      </c>
      <c r="G10" s="29">
        <v>8</v>
      </c>
      <c r="H10" s="96">
        <v>150</v>
      </c>
      <c r="I10" s="97"/>
      <c r="K10" s="45"/>
    </row>
    <row r="11" spans="2:9" ht="12.75">
      <c r="B11" s="100" t="s">
        <v>48</v>
      </c>
      <c r="C11" s="100"/>
      <c r="D11" s="103" t="s">
        <v>62</v>
      </c>
      <c r="E11" s="103"/>
      <c r="F11" s="103"/>
      <c r="G11" s="103"/>
      <c r="H11" s="103"/>
      <c r="I11" s="104"/>
    </row>
    <row r="12" spans="2:9" ht="12.75">
      <c r="B12" s="81" t="s">
        <v>75</v>
      </c>
      <c r="C12" s="82"/>
      <c r="D12" s="37" t="s">
        <v>59</v>
      </c>
      <c r="E12" s="28">
        <v>5</v>
      </c>
      <c r="F12" s="28">
        <v>2</v>
      </c>
      <c r="G12" s="28">
        <v>0</v>
      </c>
      <c r="H12" s="88">
        <v>25</v>
      </c>
      <c r="I12" s="89"/>
    </row>
    <row r="13" spans="2:9" ht="12.75">
      <c r="B13" s="85" t="s">
        <v>64</v>
      </c>
      <c r="C13" s="86"/>
      <c r="D13" s="86"/>
      <c r="E13" s="86"/>
      <c r="F13" s="86"/>
      <c r="G13" s="86"/>
      <c r="H13" s="86"/>
      <c r="I13" s="87"/>
    </row>
    <row r="14" spans="2:9" ht="12.75">
      <c r="B14" s="95" t="s">
        <v>33</v>
      </c>
      <c r="C14" s="35" t="s">
        <v>28</v>
      </c>
      <c r="D14" s="38" t="s">
        <v>60</v>
      </c>
      <c r="E14" s="29">
        <v>0</v>
      </c>
      <c r="F14" s="29">
        <v>7</v>
      </c>
      <c r="G14" s="29">
        <v>1</v>
      </c>
      <c r="H14" s="96">
        <v>35</v>
      </c>
      <c r="I14" s="97"/>
    </row>
    <row r="15" spans="2:9" ht="12.75">
      <c r="B15" s="95"/>
      <c r="C15" s="35" t="s">
        <v>29</v>
      </c>
      <c r="D15" s="38"/>
      <c r="E15" s="29">
        <v>0</v>
      </c>
      <c r="F15" s="29">
        <v>7</v>
      </c>
      <c r="G15" s="29">
        <v>3</v>
      </c>
      <c r="H15" s="96">
        <v>55</v>
      </c>
      <c r="I15" s="97"/>
    </row>
    <row r="16" spans="2:9" ht="12.75">
      <c r="B16" s="95"/>
      <c r="C16" s="35" t="s">
        <v>30</v>
      </c>
      <c r="D16" s="38"/>
      <c r="E16" s="29">
        <v>0</v>
      </c>
      <c r="F16" s="29">
        <v>7</v>
      </c>
      <c r="G16" s="29">
        <v>5</v>
      </c>
      <c r="H16" s="96">
        <v>75</v>
      </c>
      <c r="I16" s="97"/>
    </row>
    <row r="17" spans="2:9" ht="12.75">
      <c r="B17" s="95"/>
      <c r="C17" s="35" t="s">
        <v>52</v>
      </c>
      <c r="D17" s="38"/>
      <c r="E17" s="29">
        <v>0</v>
      </c>
      <c r="F17" s="29">
        <v>7</v>
      </c>
      <c r="G17" s="29">
        <v>8</v>
      </c>
      <c r="H17" s="96">
        <v>100</v>
      </c>
      <c r="I17" s="97"/>
    </row>
    <row r="18" spans="2:9" ht="12.75">
      <c r="B18" s="85" t="s">
        <v>65</v>
      </c>
      <c r="C18" s="86"/>
      <c r="D18" s="86"/>
      <c r="E18" s="86"/>
      <c r="F18" s="86"/>
      <c r="G18" s="86"/>
      <c r="H18" s="86"/>
      <c r="I18" s="87"/>
    </row>
    <row r="19" spans="2:9" ht="12.75">
      <c r="B19" s="83" t="s">
        <v>32</v>
      </c>
      <c r="C19" s="84"/>
      <c r="D19" s="37" t="s">
        <v>61</v>
      </c>
      <c r="E19" s="28">
        <v>0</v>
      </c>
      <c r="F19" s="28">
        <v>0</v>
      </c>
      <c r="G19" s="28">
        <v>5</v>
      </c>
      <c r="H19" s="88">
        <v>45</v>
      </c>
      <c r="I19" s="89"/>
    </row>
    <row r="20" spans="2:4" ht="12.75">
      <c r="B20" s="9" t="s">
        <v>74</v>
      </c>
      <c r="D20" s="31"/>
    </row>
    <row r="22" ht="23.25">
      <c r="B22" s="1" t="s">
        <v>66</v>
      </c>
    </row>
    <row r="23" spans="2:9" ht="12.75">
      <c r="B23" s="7" t="s">
        <v>69</v>
      </c>
      <c r="C23" s="7" t="s">
        <v>72</v>
      </c>
      <c r="D23" s="7" t="s">
        <v>71</v>
      </c>
      <c r="E23" s="7" t="s">
        <v>90</v>
      </c>
      <c r="F23" s="78" t="s">
        <v>70</v>
      </c>
      <c r="G23" s="79">
        <f>(655.1+9.563*C24/2.2+1.85*D24*2.54-4.676*B24)*E24</f>
        <v>1714.4610545454545</v>
      </c>
      <c r="I23" s="9" t="s">
        <v>91</v>
      </c>
    </row>
    <row r="24" spans="1:11" ht="12.75">
      <c r="A24" s="9" t="s">
        <v>88</v>
      </c>
      <c r="B24" s="44">
        <v>26</v>
      </c>
      <c r="C24" s="44">
        <v>140</v>
      </c>
      <c r="D24" s="44">
        <v>61</v>
      </c>
      <c r="E24" s="44">
        <v>1.2</v>
      </c>
      <c r="F24" s="78"/>
      <c r="G24" s="80"/>
      <c r="I24" s="9" t="s">
        <v>92</v>
      </c>
      <c r="K24" s="9" t="s">
        <v>95</v>
      </c>
    </row>
    <row r="25" spans="6:11" ht="12.75">
      <c r="F25" s="78"/>
      <c r="G25" s="79">
        <f>(66+13.7/2.2*C26+5*2.54*D26-6.8*B26)*E26</f>
        <v>1872.752727272727</v>
      </c>
      <c r="I25" s="9" t="s">
        <v>93</v>
      </c>
      <c r="K25" s="9" t="s">
        <v>96</v>
      </c>
    </row>
    <row r="26" spans="1:9" ht="12.75" customHeight="1">
      <c r="A26" s="9" t="s">
        <v>89</v>
      </c>
      <c r="B26" s="44">
        <v>26</v>
      </c>
      <c r="C26" s="44">
        <v>144</v>
      </c>
      <c r="D26" s="44">
        <v>61</v>
      </c>
      <c r="E26" s="44">
        <v>1.2</v>
      </c>
      <c r="F26" s="78"/>
      <c r="G26" s="80"/>
      <c r="I26" s="9" t="s">
        <v>94</v>
      </c>
    </row>
    <row r="28" spans="2:6" ht="33.75">
      <c r="B28" s="64" t="s">
        <v>81</v>
      </c>
      <c r="C28" s="65" t="s">
        <v>82</v>
      </c>
      <c r="D28" s="65" t="s">
        <v>83</v>
      </c>
      <c r="E28" s="65" t="s">
        <v>84</v>
      </c>
      <c r="F28" s="65" t="s">
        <v>85</v>
      </c>
    </row>
    <row r="29" spans="2:6" ht="12.75">
      <c r="B29" s="66" t="s">
        <v>86</v>
      </c>
      <c r="C29" s="67">
        <v>2</v>
      </c>
      <c r="D29" s="67">
        <v>3</v>
      </c>
      <c r="E29" s="67">
        <v>3</v>
      </c>
      <c r="F29" s="67">
        <v>3</v>
      </c>
    </row>
    <row r="30" spans="2:6" ht="12.75">
      <c r="B30" s="66" t="s">
        <v>26</v>
      </c>
      <c r="C30" s="67">
        <v>2</v>
      </c>
      <c r="D30" s="67">
        <v>3</v>
      </c>
      <c r="E30" s="67">
        <v>4</v>
      </c>
      <c r="F30" s="67">
        <v>4</v>
      </c>
    </row>
    <row r="31" spans="2:6" ht="12.75">
      <c r="B31" s="66" t="s">
        <v>21</v>
      </c>
      <c r="C31" s="67">
        <v>3</v>
      </c>
      <c r="D31" s="67">
        <v>4</v>
      </c>
      <c r="E31" s="67">
        <v>4</v>
      </c>
      <c r="F31" s="67">
        <v>4</v>
      </c>
    </row>
    <row r="32" spans="2:6" ht="12.75">
      <c r="B32" s="68" t="s">
        <v>87</v>
      </c>
      <c r="C32" s="67">
        <v>5</v>
      </c>
      <c r="D32" s="67">
        <v>6</v>
      </c>
      <c r="E32" s="67">
        <v>6</v>
      </c>
      <c r="F32" s="67">
        <v>7</v>
      </c>
    </row>
    <row r="33" spans="2:10" ht="12.75" customHeight="1">
      <c r="B33" s="66" t="s">
        <v>33</v>
      </c>
      <c r="C33" s="67">
        <v>5</v>
      </c>
      <c r="D33" s="67">
        <v>5</v>
      </c>
      <c r="E33" s="67">
        <v>6</v>
      </c>
      <c r="F33" s="67">
        <v>7</v>
      </c>
      <c r="J33" s="70"/>
    </row>
    <row r="34" spans="2:6" ht="12.75">
      <c r="B34" s="66" t="s">
        <v>32</v>
      </c>
      <c r="C34" s="67">
        <v>5</v>
      </c>
      <c r="D34" s="67">
        <v>6</v>
      </c>
      <c r="E34" s="67">
        <v>8</v>
      </c>
      <c r="F34" s="67">
        <v>9</v>
      </c>
    </row>
  </sheetData>
  <mergeCells count="28">
    <mergeCell ref="D11:I11"/>
    <mergeCell ref="H12:I12"/>
    <mergeCell ref="H16:I16"/>
    <mergeCell ref="H17:I17"/>
    <mergeCell ref="H8:I8"/>
    <mergeCell ref="H9:I9"/>
    <mergeCell ref="H10:I10"/>
    <mergeCell ref="H4:I4"/>
    <mergeCell ref="H6:I6"/>
    <mergeCell ref="H7:I7"/>
    <mergeCell ref="B4:C4"/>
    <mergeCell ref="B8:B10"/>
    <mergeCell ref="B14:B17"/>
    <mergeCell ref="B13:I13"/>
    <mergeCell ref="H14:I14"/>
    <mergeCell ref="H15:I15"/>
    <mergeCell ref="B6:C6"/>
    <mergeCell ref="B7:C7"/>
    <mergeCell ref="B5:I5"/>
    <mergeCell ref="B11:C11"/>
    <mergeCell ref="F25:F26"/>
    <mergeCell ref="G25:G26"/>
    <mergeCell ref="B12:C12"/>
    <mergeCell ref="B19:C19"/>
    <mergeCell ref="B18:I18"/>
    <mergeCell ref="F23:F24"/>
    <mergeCell ref="G23:G24"/>
    <mergeCell ref="H19:I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M68"/>
  <sheetViews>
    <sheetView zoomScale="75" zoomScaleNormal="75" workbookViewId="0" topLeftCell="A1">
      <pane ySplit="15" topLeftCell="BM16" activePane="bottomLeft" state="frozen"/>
      <selection pane="topLeft" activeCell="A1" sqref="A1"/>
      <selection pane="bottomLeft" activeCell="M16" sqref="M16"/>
    </sheetView>
  </sheetViews>
  <sheetFormatPr defaultColWidth="9.140625" defaultRowHeight="12.75"/>
  <cols>
    <col min="1" max="1" width="10.8515625" style="9" customWidth="1"/>
    <col min="2" max="2" width="11.140625" style="30" customWidth="1"/>
    <col min="3" max="3" width="10.7109375" style="30" customWidth="1"/>
    <col min="4" max="6" width="9.140625" style="30" customWidth="1"/>
    <col min="7" max="16384" width="9.140625" style="9" customWidth="1"/>
  </cols>
  <sheetData>
    <row r="1" spans="1:6" s="2" customFormat="1" ht="23.25">
      <c r="A1" s="1" t="s">
        <v>1</v>
      </c>
      <c r="B1" s="27"/>
      <c r="C1" s="27"/>
      <c r="D1" s="27"/>
      <c r="E1" s="27"/>
      <c r="F1" s="27"/>
    </row>
    <row r="2" spans="2:6" s="2" customFormat="1" ht="12.75">
      <c r="B2" s="27"/>
      <c r="C2" s="27"/>
      <c r="D2" s="27"/>
      <c r="E2" s="27"/>
      <c r="F2" s="27"/>
    </row>
    <row r="3" spans="2:6" s="2" customFormat="1" ht="12.75">
      <c r="B3" s="27"/>
      <c r="C3" s="27"/>
      <c r="D3" s="27"/>
      <c r="E3" s="27"/>
      <c r="F3" s="27"/>
    </row>
    <row r="4" spans="2:6" s="2" customFormat="1" ht="12.75">
      <c r="B4" s="27"/>
      <c r="C4" s="27"/>
      <c r="D4" s="27"/>
      <c r="E4" s="27"/>
      <c r="F4" s="27"/>
    </row>
    <row r="5" spans="2:6" s="2" customFormat="1" ht="12.75">
      <c r="B5" s="27"/>
      <c r="C5" s="27"/>
      <c r="D5" s="27"/>
      <c r="E5" s="27"/>
      <c r="F5" s="27"/>
    </row>
    <row r="6" ht="18">
      <c r="A6" s="8" t="s">
        <v>2</v>
      </c>
    </row>
    <row r="7" spans="1:6" s="12" customFormat="1" ht="15.75">
      <c r="A7" s="10" t="s">
        <v>19</v>
      </c>
      <c r="B7" s="106" t="s">
        <v>8</v>
      </c>
      <c r="C7" s="106"/>
      <c r="D7" s="11" t="s">
        <v>44</v>
      </c>
      <c r="E7" s="11"/>
      <c r="F7" s="10"/>
    </row>
    <row r="8" spans="1:6" s="14" customFormat="1" ht="15">
      <c r="A8" s="13" t="s">
        <v>3</v>
      </c>
      <c r="B8" s="105" t="s">
        <v>14</v>
      </c>
      <c r="C8" s="105"/>
      <c r="D8" s="39" t="s">
        <v>45</v>
      </c>
      <c r="E8" s="40"/>
      <c r="F8" s="16"/>
    </row>
    <row r="9" spans="1:6" s="14" customFormat="1" ht="15">
      <c r="A9" s="13" t="s">
        <v>4</v>
      </c>
      <c r="B9" s="105" t="s">
        <v>5</v>
      </c>
      <c r="C9" s="105"/>
      <c r="D9" s="39" t="s">
        <v>73</v>
      </c>
      <c r="E9" s="40"/>
      <c r="F9" s="16"/>
    </row>
    <row r="10" spans="1:6" s="14" customFormat="1" ht="15">
      <c r="A10" s="13" t="s">
        <v>6</v>
      </c>
      <c r="B10" s="105" t="s">
        <v>7</v>
      </c>
      <c r="C10" s="105"/>
      <c r="D10" s="48" t="s">
        <v>76</v>
      </c>
      <c r="E10" s="40"/>
      <c r="F10" s="16"/>
    </row>
    <row r="11" spans="1:6" s="14" customFormat="1" ht="15">
      <c r="A11" s="13" t="s">
        <v>9</v>
      </c>
      <c r="B11" s="105" t="s">
        <v>10</v>
      </c>
      <c r="C11" s="105"/>
      <c r="D11" s="48" t="s">
        <v>77</v>
      </c>
      <c r="E11" s="40"/>
      <c r="F11" s="16"/>
    </row>
    <row r="12" spans="1:6" s="14" customFormat="1" ht="15">
      <c r="A12" s="15" t="s">
        <v>11</v>
      </c>
      <c r="B12" s="105" t="s">
        <v>12</v>
      </c>
      <c r="C12" s="105"/>
      <c r="D12" s="48" t="s">
        <v>78</v>
      </c>
      <c r="E12" s="40"/>
      <c r="F12" s="16"/>
    </row>
    <row r="14" spans="1:13" s="6" customFormat="1" ht="12.75">
      <c r="A14" s="41"/>
      <c r="B14" s="107" t="s">
        <v>54</v>
      </c>
      <c r="C14" s="108"/>
      <c r="D14" s="108"/>
      <c r="E14" s="108"/>
      <c r="F14" s="109"/>
      <c r="G14" s="107" t="s">
        <v>53</v>
      </c>
      <c r="H14" s="108"/>
      <c r="I14" s="108"/>
      <c r="J14" s="108"/>
      <c r="K14" s="109"/>
      <c r="L14" s="110" t="s">
        <v>67</v>
      </c>
      <c r="M14" s="112" t="s">
        <v>68</v>
      </c>
    </row>
    <row r="15" spans="1:13" s="6" customFormat="1" ht="12.75">
      <c r="A15" s="42" t="s">
        <v>0</v>
      </c>
      <c r="B15" s="17" t="s">
        <v>13</v>
      </c>
      <c r="C15" s="18" t="s">
        <v>15</v>
      </c>
      <c r="D15" s="18" t="s">
        <v>16</v>
      </c>
      <c r="E15" s="18" t="s">
        <v>17</v>
      </c>
      <c r="F15" s="19" t="s">
        <v>18</v>
      </c>
      <c r="G15" s="17" t="s">
        <v>13</v>
      </c>
      <c r="H15" s="18" t="s">
        <v>15</v>
      </c>
      <c r="I15" s="18" t="s">
        <v>16</v>
      </c>
      <c r="J15" s="18" t="s">
        <v>17</v>
      </c>
      <c r="K15" s="19" t="s">
        <v>18</v>
      </c>
      <c r="L15" s="111"/>
      <c r="M15" s="113"/>
    </row>
    <row r="16" spans="1:13" ht="12.75">
      <c r="A16" s="46">
        <v>37873</v>
      </c>
      <c r="B16" s="28">
        <v>6</v>
      </c>
      <c r="C16" s="28">
        <v>3</v>
      </c>
      <c r="D16" s="28">
        <v>3</v>
      </c>
      <c r="E16" s="28">
        <v>2</v>
      </c>
      <c r="F16" s="28">
        <v>2</v>
      </c>
      <c r="G16" s="43"/>
      <c r="H16" s="43"/>
      <c r="I16" s="43"/>
      <c r="J16" s="43"/>
      <c r="K16" s="43"/>
      <c r="L16" s="43">
        <v>1300</v>
      </c>
      <c r="M16" s="69">
        <f>'Exchange Data Log'!P31</f>
        <v>0</v>
      </c>
    </row>
    <row r="17" spans="1:13" ht="12.75">
      <c r="A17" s="46">
        <v>37874</v>
      </c>
      <c r="B17" s="28">
        <f>B16</f>
        <v>6</v>
      </c>
      <c r="C17" s="28">
        <f>C16</f>
        <v>3</v>
      </c>
      <c r="D17" s="28">
        <f>D16</f>
        <v>3</v>
      </c>
      <c r="E17" s="28">
        <f>E16</f>
        <v>2</v>
      </c>
      <c r="F17" s="28">
        <f>F16</f>
        <v>2</v>
      </c>
      <c r="G17" s="43"/>
      <c r="H17" s="43"/>
      <c r="I17" s="43"/>
      <c r="J17" s="43"/>
      <c r="K17" s="43"/>
      <c r="L17" s="43">
        <f>L16</f>
        <v>1300</v>
      </c>
      <c r="M17" s="69">
        <f>'Exchange Data Log'!P32</f>
        <v>0</v>
      </c>
    </row>
    <row r="18" spans="1:13" ht="12.75">
      <c r="A18" s="46">
        <v>37875</v>
      </c>
      <c r="B18" s="28">
        <f aca="true" t="shared" si="0" ref="B18:B68">B17</f>
        <v>6</v>
      </c>
      <c r="C18" s="28">
        <f aca="true" t="shared" si="1" ref="C18:C68">C17</f>
        <v>3</v>
      </c>
      <c r="D18" s="28">
        <f aca="true" t="shared" si="2" ref="D18:D68">D17</f>
        <v>3</v>
      </c>
      <c r="E18" s="28">
        <f aca="true" t="shared" si="3" ref="E18:E68">E17</f>
        <v>2</v>
      </c>
      <c r="F18" s="28">
        <f aca="true" t="shared" si="4" ref="F18:F68">F17</f>
        <v>2</v>
      </c>
      <c r="G18" s="43"/>
      <c r="H18" s="43"/>
      <c r="I18" s="43"/>
      <c r="J18" s="43"/>
      <c r="K18" s="43"/>
      <c r="L18" s="43">
        <f aca="true" t="shared" si="5" ref="L18:L68">L17</f>
        <v>1300</v>
      </c>
      <c r="M18" s="69">
        <f>'Exchange Data Log'!P33</f>
        <v>0</v>
      </c>
    </row>
    <row r="19" spans="1:13" ht="12.75">
      <c r="A19" s="46">
        <v>37876</v>
      </c>
      <c r="B19" s="28">
        <f t="shared" si="0"/>
        <v>6</v>
      </c>
      <c r="C19" s="28">
        <f t="shared" si="1"/>
        <v>3</v>
      </c>
      <c r="D19" s="28">
        <f t="shared" si="2"/>
        <v>3</v>
      </c>
      <c r="E19" s="28">
        <f t="shared" si="3"/>
        <v>2</v>
      </c>
      <c r="F19" s="28">
        <f t="shared" si="4"/>
        <v>2</v>
      </c>
      <c r="G19" s="43"/>
      <c r="H19" s="43"/>
      <c r="I19" s="43"/>
      <c r="J19" s="43"/>
      <c r="K19" s="43"/>
      <c r="L19" s="43">
        <f t="shared" si="5"/>
        <v>1300</v>
      </c>
      <c r="M19" s="69">
        <f>'Exchange Data Log'!P34</f>
        <v>0</v>
      </c>
    </row>
    <row r="20" spans="1:13" ht="12.75">
      <c r="A20" s="46">
        <v>37877</v>
      </c>
      <c r="B20" s="28">
        <f t="shared" si="0"/>
        <v>6</v>
      </c>
      <c r="C20" s="28">
        <f t="shared" si="1"/>
        <v>3</v>
      </c>
      <c r="D20" s="28">
        <f t="shared" si="2"/>
        <v>3</v>
      </c>
      <c r="E20" s="28">
        <f t="shared" si="3"/>
        <v>2</v>
      </c>
      <c r="F20" s="28">
        <f t="shared" si="4"/>
        <v>2</v>
      </c>
      <c r="G20" s="43"/>
      <c r="H20" s="43"/>
      <c r="I20" s="43"/>
      <c r="J20" s="43"/>
      <c r="K20" s="43"/>
      <c r="L20" s="43">
        <f t="shared" si="5"/>
        <v>1300</v>
      </c>
      <c r="M20" s="69">
        <f>'Exchange Data Log'!P35</f>
        <v>0</v>
      </c>
    </row>
    <row r="21" spans="1:13" ht="12.75">
      <c r="A21" s="46">
        <v>37878</v>
      </c>
      <c r="B21" s="28">
        <f t="shared" si="0"/>
        <v>6</v>
      </c>
      <c r="C21" s="28">
        <f t="shared" si="1"/>
        <v>3</v>
      </c>
      <c r="D21" s="28">
        <f t="shared" si="2"/>
        <v>3</v>
      </c>
      <c r="E21" s="28">
        <f t="shared" si="3"/>
        <v>2</v>
      </c>
      <c r="F21" s="28">
        <f t="shared" si="4"/>
        <v>2</v>
      </c>
      <c r="G21" s="43"/>
      <c r="H21" s="43"/>
      <c r="I21" s="43"/>
      <c r="J21" s="43"/>
      <c r="K21" s="43"/>
      <c r="L21" s="43">
        <f t="shared" si="5"/>
        <v>1300</v>
      </c>
      <c r="M21" s="69">
        <f>'Exchange Data Log'!P36</f>
        <v>0</v>
      </c>
    </row>
    <row r="22" spans="1:13" ht="12.75">
      <c r="A22" s="46">
        <v>37879</v>
      </c>
      <c r="B22" s="28">
        <f t="shared" si="0"/>
        <v>6</v>
      </c>
      <c r="C22" s="28">
        <f t="shared" si="1"/>
        <v>3</v>
      </c>
      <c r="D22" s="28">
        <f t="shared" si="2"/>
        <v>3</v>
      </c>
      <c r="E22" s="28">
        <f t="shared" si="3"/>
        <v>2</v>
      </c>
      <c r="F22" s="28">
        <f t="shared" si="4"/>
        <v>2</v>
      </c>
      <c r="G22" s="43"/>
      <c r="H22" s="43"/>
      <c r="I22" s="43"/>
      <c r="J22" s="43"/>
      <c r="K22" s="43"/>
      <c r="L22" s="43">
        <f t="shared" si="5"/>
        <v>1300</v>
      </c>
      <c r="M22" s="69">
        <f>'Exchange Data Log'!P37</f>
        <v>0</v>
      </c>
    </row>
    <row r="23" spans="1:13" ht="12.75">
      <c r="A23" s="46">
        <v>37880</v>
      </c>
      <c r="B23" s="28">
        <f t="shared" si="0"/>
        <v>6</v>
      </c>
      <c r="C23" s="28">
        <f t="shared" si="1"/>
        <v>3</v>
      </c>
      <c r="D23" s="28">
        <f t="shared" si="2"/>
        <v>3</v>
      </c>
      <c r="E23" s="28">
        <f t="shared" si="3"/>
        <v>2</v>
      </c>
      <c r="F23" s="28">
        <f t="shared" si="4"/>
        <v>2</v>
      </c>
      <c r="G23" s="43"/>
      <c r="H23" s="43"/>
      <c r="I23" s="43"/>
      <c r="J23" s="43"/>
      <c r="K23" s="43"/>
      <c r="L23" s="43">
        <f t="shared" si="5"/>
        <v>1300</v>
      </c>
      <c r="M23" s="69">
        <f>'Exchange Data Log'!P38</f>
        <v>0</v>
      </c>
    </row>
    <row r="24" spans="1:13" ht="12.75">
      <c r="A24" s="46">
        <v>37881</v>
      </c>
      <c r="B24" s="28">
        <f t="shared" si="0"/>
        <v>6</v>
      </c>
      <c r="C24" s="28">
        <f t="shared" si="1"/>
        <v>3</v>
      </c>
      <c r="D24" s="28">
        <f t="shared" si="2"/>
        <v>3</v>
      </c>
      <c r="E24" s="28">
        <f t="shared" si="3"/>
        <v>2</v>
      </c>
      <c r="F24" s="28">
        <f t="shared" si="4"/>
        <v>2</v>
      </c>
      <c r="G24" s="43"/>
      <c r="H24" s="43"/>
      <c r="I24" s="43"/>
      <c r="J24" s="43"/>
      <c r="K24" s="43"/>
      <c r="L24" s="43">
        <f t="shared" si="5"/>
        <v>1300</v>
      </c>
      <c r="M24" s="69">
        <f>'Exchange Data Log'!P39</f>
        <v>0</v>
      </c>
    </row>
    <row r="25" spans="1:13" ht="12.75">
      <c r="A25" s="46">
        <v>37882</v>
      </c>
      <c r="B25" s="28">
        <f t="shared" si="0"/>
        <v>6</v>
      </c>
      <c r="C25" s="28">
        <f t="shared" si="1"/>
        <v>3</v>
      </c>
      <c r="D25" s="28">
        <f t="shared" si="2"/>
        <v>3</v>
      </c>
      <c r="E25" s="28">
        <f t="shared" si="3"/>
        <v>2</v>
      </c>
      <c r="F25" s="28">
        <f t="shared" si="4"/>
        <v>2</v>
      </c>
      <c r="G25" s="43"/>
      <c r="H25" s="43"/>
      <c r="I25" s="43"/>
      <c r="J25" s="43"/>
      <c r="K25" s="43"/>
      <c r="L25" s="43">
        <f t="shared" si="5"/>
        <v>1300</v>
      </c>
      <c r="M25" s="69">
        <f>'Exchange Data Log'!P40</f>
        <v>0</v>
      </c>
    </row>
    <row r="26" spans="1:13" ht="12.75">
      <c r="A26" s="46">
        <v>37883</v>
      </c>
      <c r="B26" s="28">
        <f t="shared" si="0"/>
        <v>6</v>
      </c>
      <c r="C26" s="28">
        <f t="shared" si="1"/>
        <v>3</v>
      </c>
      <c r="D26" s="28">
        <f t="shared" si="2"/>
        <v>3</v>
      </c>
      <c r="E26" s="28">
        <f t="shared" si="3"/>
        <v>2</v>
      </c>
      <c r="F26" s="28">
        <f t="shared" si="4"/>
        <v>2</v>
      </c>
      <c r="G26" s="43"/>
      <c r="H26" s="43"/>
      <c r="I26" s="43"/>
      <c r="J26" s="43"/>
      <c r="K26" s="43"/>
      <c r="L26" s="43">
        <v>1300</v>
      </c>
      <c r="M26" s="69">
        <f>'Exchange Data Log'!P41</f>
        <v>0</v>
      </c>
    </row>
    <row r="27" spans="1:13" ht="12.75">
      <c r="A27" s="46">
        <v>37884</v>
      </c>
      <c r="B27" s="28">
        <f t="shared" si="0"/>
        <v>6</v>
      </c>
      <c r="C27" s="28">
        <f t="shared" si="1"/>
        <v>3</v>
      </c>
      <c r="D27" s="28">
        <f t="shared" si="2"/>
        <v>3</v>
      </c>
      <c r="E27" s="28">
        <f t="shared" si="3"/>
        <v>2</v>
      </c>
      <c r="F27" s="28">
        <f t="shared" si="4"/>
        <v>2</v>
      </c>
      <c r="G27" s="43"/>
      <c r="H27" s="43"/>
      <c r="I27" s="43"/>
      <c r="J27" s="43"/>
      <c r="K27" s="43"/>
      <c r="L27" s="43">
        <f t="shared" si="5"/>
        <v>1300</v>
      </c>
      <c r="M27" s="69">
        <f>'Exchange Data Log'!P42</f>
        <v>0</v>
      </c>
    </row>
    <row r="28" spans="1:13" ht="12.75">
      <c r="A28" s="46">
        <v>37885</v>
      </c>
      <c r="B28" s="28">
        <v>6</v>
      </c>
      <c r="C28" s="28">
        <f t="shared" si="1"/>
        <v>3</v>
      </c>
      <c r="D28" s="28">
        <f t="shared" si="2"/>
        <v>3</v>
      </c>
      <c r="E28" s="28">
        <f t="shared" si="3"/>
        <v>2</v>
      </c>
      <c r="F28" s="28">
        <f t="shared" si="4"/>
        <v>2</v>
      </c>
      <c r="G28" s="43"/>
      <c r="H28" s="43"/>
      <c r="I28" s="43"/>
      <c r="J28" s="43"/>
      <c r="K28" s="43"/>
      <c r="L28" s="43">
        <f t="shared" si="5"/>
        <v>1300</v>
      </c>
      <c r="M28" s="69">
        <f>'Exchange Data Log'!P43</f>
        <v>0</v>
      </c>
    </row>
    <row r="29" spans="1:13" ht="12.75">
      <c r="A29" s="46">
        <v>37886</v>
      </c>
      <c r="B29" s="28">
        <f t="shared" si="0"/>
        <v>6</v>
      </c>
      <c r="C29" s="28">
        <f t="shared" si="1"/>
        <v>3</v>
      </c>
      <c r="D29" s="28">
        <f t="shared" si="2"/>
        <v>3</v>
      </c>
      <c r="E29" s="28">
        <f t="shared" si="3"/>
        <v>2</v>
      </c>
      <c r="F29" s="28">
        <f t="shared" si="4"/>
        <v>2</v>
      </c>
      <c r="G29" s="43"/>
      <c r="H29" s="43"/>
      <c r="I29" s="43"/>
      <c r="J29" s="43"/>
      <c r="K29" s="43"/>
      <c r="L29" s="43">
        <f t="shared" si="5"/>
        <v>1300</v>
      </c>
      <c r="M29" s="69">
        <f>'Exchange Data Log'!P44</f>
        <v>0</v>
      </c>
    </row>
    <row r="30" spans="1:13" ht="12.75">
      <c r="A30" s="46">
        <v>37887</v>
      </c>
      <c r="B30" s="28">
        <f t="shared" si="0"/>
        <v>6</v>
      </c>
      <c r="C30" s="28">
        <f t="shared" si="1"/>
        <v>3</v>
      </c>
      <c r="D30" s="28">
        <f t="shared" si="2"/>
        <v>3</v>
      </c>
      <c r="E30" s="28">
        <f t="shared" si="3"/>
        <v>2</v>
      </c>
      <c r="F30" s="28">
        <f t="shared" si="4"/>
        <v>2</v>
      </c>
      <c r="G30" s="43"/>
      <c r="H30" s="43"/>
      <c r="I30" s="43"/>
      <c r="J30" s="43"/>
      <c r="K30" s="43"/>
      <c r="L30" s="43">
        <f t="shared" si="5"/>
        <v>1300</v>
      </c>
      <c r="M30" s="69">
        <f>'Exchange Data Log'!P45</f>
        <v>0</v>
      </c>
    </row>
    <row r="31" spans="1:13" ht="12.75">
      <c r="A31" s="46">
        <v>37888</v>
      </c>
      <c r="B31" s="28">
        <f t="shared" si="0"/>
        <v>6</v>
      </c>
      <c r="C31" s="28">
        <f t="shared" si="1"/>
        <v>3</v>
      </c>
      <c r="D31" s="28">
        <f t="shared" si="2"/>
        <v>3</v>
      </c>
      <c r="E31" s="28">
        <f t="shared" si="3"/>
        <v>2</v>
      </c>
      <c r="F31" s="28">
        <f t="shared" si="4"/>
        <v>2</v>
      </c>
      <c r="G31" s="43"/>
      <c r="H31" s="43"/>
      <c r="I31" s="43"/>
      <c r="J31" s="43"/>
      <c r="K31" s="43"/>
      <c r="L31" s="43">
        <f t="shared" si="5"/>
        <v>1300</v>
      </c>
      <c r="M31" s="69">
        <f>'Exchange Data Log'!P46</f>
        <v>0</v>
      </c>
    </row>
    <row r="32" spans="1:13" ht="12.75">
      <c r="A32" s="46">
        <v>37889</v>
      </c>
      <c r="B32" s="28">
        <f t="shared" si="0"/>
        <v>6</v>
      </c>
      <c r="C32" s="28">
        <f t="shared" si="1"/>
        <v>3</v>
      </c>
      <c r="D32" s="28">
        <f t="shared" si="2"/>
        <v>3</v>
      </c>
      <c r="E32" s="28">
        <f t="shared" si="3"/>
        <v>2</v>
      </c>
      <c r="F32" s="28">
        <f t="shared" si="4"/>
        <v>2</v>
      </c>
      <c r="G32" s="43"/>
      <c r="H32" s="43"/>
      <c r="I32" s="43"/>
      <c r="J32" s="43"/>
      <c r="K32" s="43"/>
      <c r="L32" s="43">
        <f t="shared" si="5"/>
        <v>1300</v>
      </c>
      <c r="M32" s="69">
        <f>'Exchange Data Log'!P47</f>
        <v>0</v>
      </c>
    </row>
    <row r="33" spans="1:13" ht="12.75">
      <c r="A33" s="46">
        <v>37890</v>
      </c>
      <c r="B33" s="28">
        <f t="shared" si="0"/>
        <v>6</v>
      </c>
      <c r="C33" s="28">
        <f t="shared" si="1"/>
        <v>3</v>
      </c>
      <c r="D33" s="28">
        <f t="shared" si="2"/>
        <v>3</v>
      </c>
      <c r="E33" s="28">
        <f t="shared" si="3"/>
        <v>2</v>
      </c>
      <c r="F33" s="28">
        <f t="shared" si="4"/>
        <v>2</v>
      </c>
      <c r="G33" s="43"/>
      <c r="H33" s="43"/>
      <c r="I33" s="43"/>
      <c r="J33" s="43"/>
      <c r="K33" s="43"/>
      <c r="L33" s="43">
        <f t="shared" si="5"/>
        <v>1300</v>
      </c>
      <c r="M33" s="69">
        <f>'Exchange Data Log'!P48</f>
        <v>0</v>
      </c>
    </row>
    <row r="34" spans="1:13" ht="12.75">
      <c r="A34" s="46">
        <v>37891</v>
      </c>
      <c r="B34" s="28">
        <f t="shared" si="0"/>
        <v>6</v>
      </c>
      <c r="C34" s="28">
        <f t="shared" si="1"/>
        <v>3</v>
      </c>
      <c r="D34" s="28">
        <f t="shared" si="2"/>
        <v>3</v>
      </c>
      <c r="E34" s="28">
        <f t="shared" si="3"/>
        <v>2</v>
      </c>
      <c r="F34" s="28">
        <f t="shared" si="4"/>
        <v>2</v>
      </c>
      <c r="G34" s="43"/>
      <c r="H34" s="43"/>
      <c r="I34" s="43"/>
      <c r="J34" s="43"/>
      <c r="K34" s="43"/>
      <c r="L34" s="43">
        <f t="shared" si="5"/>
        <v>1300</v>
      </c>
      <c r="M34" s="69">
        <f>'Exchange Data Log'!P49</f>
        <v>0</v>
      </c>
    </row>
    <row r="35" spans="1:13" ht="12.75">
      <c r="A35" s="46">
        <v>37892</v>
      </c>
      <c r="B35" s="28">
        <f t="shared" si="0"/>
        <v>6</v>
      </c>
      <c r="C35" s="28">
        <f t="shared" si="1"/>
        <v>3</v>
      </c>
      <c r="D35" s="28">
        <f t="shared" si="2"/>
        <v>3</v>
      </c>
      <c r="E35" s="28">
        <f t="shared" si="3"/>
        <v>2</v>
      </c>
      <c r="F35" s="28">
        <f t="shared" si="4"/>
        <v>2</v>
      </c>
      <c r="G35" s="43"/>
      <c r="H35" s="43"/>
      <c r="I35" s="43"/>
      <c r="J35" s="43"/>
      <c r="K35" s="43"/>
      <c r="L35" s="43">
        <f t="shared" si="5"/>
        <v>1300</v>
      </c>
      <c r="M35" s="69">
        <f>'Exchange Data Log'!P50</f>
        <v>0</v>
      </c>
    </row>
    <row r="36" spans="1:13" ht="12.75">
      <c r="A36" s="46">
        <v>37893</v>
      </c>
      <c r="B36" s="28">
        <f t="shared" si="0"/>
        <v>6</v>
      </c>
      <c r="C36" s="28">
        <f t="shared" si="1"/>
        <v>3</v>
      </c>
      <c r="D36" s="28">
        <f t="shared" si="2"/>
        <v>3</v>
      </c>
      <c r="E36" s="28">
        <f t="shared" si="3"/>
        <v>2</v>
      </c>
      <c r="F36" s="28">
        <f t="shared" si="4"/>
        <v>2</v>
      </c>
      <c r="G36" s="43"/>
      <c r="H36" s="43"/>
      <c r="I36" s="43"/>
      <c r="J36" s="43"/>
      <c r="K36" s="43"/>
      <c r="L36" s="43">
        <f t="shared" si="5"/>
        <v>1300</v>
      </c>
      <c r="M36" s="69">
        <f>'Exchange Data Log'!P51</f>
        <v>0</v>
      </c>
    </row>
    <row r="37" spans="1:13" ht="12.75">
      <c r="A37" s="46">
        <v>38119</v>
      </c>
      <c r="B37" s="28">
        <f t="shared" si="0"/>
        <v>6</v>
      </c>
      <c r="C37" s="28">
        <f t="shared" si="1"/>
        <v>3</v>
      </c>
      <c r="D37" s="28">
        <f t="shared" si="2"/>
        <v>3</v>
      </c>
      <c r="E37" s="28">
        <f t="shared" si="3"/>
        <v>2</v>
      </c>
      <c r="F37" s="28">
        <f t="shared" si="4"/>
        <v>2</v>
      </c>
      <c r="G37" s="43"/>
      <c r="H37" s="43"/>
      <c r="I37" s="43"/>
      <c r="J37" s="43"/>
      <c r="K37" s="43"/>
      <c r="L37" s="43">
        <f t="shared" si="5"/>
        <v>1300</v>
      </c>
      <c r="M37" s="69">
        <f>'Exchange Data Log'!P52</f>
        <v>0</v>
      </c>
    </row>
    <row r="38" spans="1:13" ht="12.75">
      <c r="A38" s="46">
        <v>38120</v>
      </c>
      <c r="B38" s="28">
        <f t="shared" si="0"/>
        <v>6</v>
      </c>
      <c r="C38" s="28">
        <f t="shared" si="1"/>
        <v>3</v>
      </c>
      <c r="D38" s="28">
        <f t="shared" si="2"/>
        <v>3</v>
      </c>
      <c r="E38" s="28">
        <f t="shared" si="3"/>
        <v>2</v>
      </c>
      <c r="F38" s="28">
        <f t="shared" si="4"/>
        <v>2</v>
      </c>
      <c r="G38" s="43"/>
      <c r="H38" s="43"/>
      <c r="I38" s="43"/>
      <c r="J38" s="43"/>
      <c r="K38" s="43"/>
      <c r="L38" s="43">
        <f t="shared" si="5"/>
        <v>1300</v>
      </c>
      <c r="M38" s="69">
        <f>'Exchange Data Log'!P53</f>
        <v>0</v>
      </c>
    </row>
    <row r="39" spans="1:13" ht="12.75">
      <c r="A39" s="46">
        <v>38121</v>
      </c>
      <c r="B39" s="28">
        <f t="shared" si="0"/>
        <v>6</v>
      </c>
      <c r="C39" s="28">
        <f t="shared" si="1"/>
        <v>3</v>
      </c>
      <c r="D39" s="28">
        <f t="shared" si="2"/>
        <v>3</v>
      </c>
      <c r="E39" s="28">
        <f t="shared" si="3"/>
        <v>2</v>
      </c>
      <c r="F39" s="28">
        <f t="shared" si="4"/>
        <v>2</v>
      </c>
      <c r="G39" s="43"/>
      <c r="H39" s="43"/>
      <c r="I39" s="43"/>
      <c r="J39" s="43"/>
      <c r="K39" s="43"/>
      <c r="L39" s="43">
        <f t="shared" si="5"/>
        <v>1300</v>
      </c>
      <c r="M39" s="69">
        <f>'Exchange Data Log'!P54</f>
        <v>0</v>
      </c>
    </row>
    <row r="40" spans="1:13" ht="12.75">
      <c r="A40" s="46">
        <v>38122</v>
      </c>
      <c r="B40" s="28">
        <f t="shared" si="0"/>
        <v>6</v>
      </c>
      <c r="C40" s="28">
        <f t="shared" si="1"/>
        <v>3</v>
      </c>
      <c r="D40" s="28">
        <f t="shared" si="2"/>
        <v>3</v>
      </c>
      <c r="E40" s="28">
        <f t="shared" si="3"/>
        <v>2</v>
      </c>
      <c r="F40" s="28">
        <f t="shared" si="4"/>
        <v>2</v>
      </c>
      <c r="G40" s="43"/>
      <c r="H40" s="43"/>
      <c r="I40" s="43"/>
      <c r="J40" s="43"/>
      <c r="K40" s="43"/>
      <c r="L40" s="43">
        <f t="shared" si="5"/>
        <v>1300</v>
      </c>
      <c r="M40" s="69">
        <f>'Exchange Data Log'!P55</f>
        <v>0</v>
      </c>
    </row>
    <row r="41" spans="1:13" ht="12.75">
      <c r="A41" s="46">
        <v>38123</v>
      </c>
      <c r="B41" s="28">
        <f t="shared" si="0"/>
        <v>6</v>
      </c>
      <c r="C41" s="28">
        <f t="shared" si="1"/>
        <v>3</v>
      </c>
      <c r="D41" s="28">
        <f t="shared" si="2"/>
        <v>3</v>
      </c>
      <c r="E41" s="28">
        <f t="shared" si="3"/>
        <v>2</v>
      </c>
      <c r="F41" s="28">
        <f t="shared" si="4"/>
        <v>2</v>
      </c>
      <c r="G41" s="43"/>
      <c r="H41" s="43"/>
      <c r="I41" s="43"/>
      <c r="J41" s="43"/>
      <c r="K41" s="43"/>
      <c r="L41" s="43">
        <f t="shared" si="5"/>
        <v>1300</v>
      </c>
      <c r="M41" s="69">
        <f>'Exchange Data Log'!P56</f>
        <v>0</v>
      </c>
    </row>
    <row r="42" spans="1:13" ht="12.75">
      <c r="A42" s="46">
        <v>38124</v>
      </c>
      <c r="B42" s="28">
        <f t="shared" si="0"/>
        <v>6</v>
      </c>
      <c r="C42" s="28">
        <f t="shared" si="1"/>
        <v>3</v>
      </c>
      <c r="D42" s="28">
        <f t="shared" si="2"/>
        <v>3</v>
      </c>
      <c r="E42" s="28">
        <f t="shared" si="3"/>
        <v>2</v>
      </c>
      <c r="F42" s="28">
        <f t="shared" si="4"/>
        <v>2</v>
      </c>
      <c r="G42" s="43"/>
      <c r="H42" s="43"/>
      <c r="I42" s="43"/>
      <c r="J42" s="43"/>
      <c r="K42" s="43"/>
      <c r="L42" s="43">
        <f t="shared" si="5"/>
        <v>1300</v>
      </c>
      <c r="M42" s="69">
        <f>'Exchange Data Log'!P57</f>
        <v>0</v>
      </c>
    </row>
    <row r="43" spans="1:13" ht="12.75">
      <c r="A43" s="46">
        <v>38125</v>
      </c>
      <c r="B43" s="28">
        <f t="shared" si="0"/>
        <v>6</v>
      </c>
      <c r="C43" s="28">
        <f t="shared" si="1"/>
        <v>3</v>
      </c>
      <c r="D43" s="28">
        <f t="shared" si="2"/>
        <v>3</v>
      </c>
      <c r="E43" s="28">
        <f t="shared" si="3"/>
        <v>2</v>
      </c>
      <c r="F43" s="28">
        <f t="shared" si="4"/>
        <v>2</v>
      </c>
      <c r="G43" s="43"/>
      <c r="H43" s="43"/>
      <c r="I43" s="43"/>
      <c r="J43" s="43"/>
      <c r="K43" s="43"/>
      <c r="L43" s="43">
        <f t="shared" si="5"/>
        <v>1300</v>
      </c>
      <c r="M43" s="69">
        <f>'Exchange Data Log'!P58</f>
        <v>0</v>
      </c>
    </row>
    <row r="44" spans="1:13" ht="12.75">
      <c r="A44" s="46">
        <v>38126</v>
      </c>
      <c r="B44" s="28">
        <f t="shared" si="0"/>
        <v>6</v>
      </c>
      <c r="C44" s="28">
        <f t="shared" si="1"/>
        <v>3</v>
      </c>
      <c r="D44" s="28">
        <f t="shared" si="2"/>
        <v>3</v>
      </c>
      <c r="E44" s="28">
        <f t="shared" si="3"/>
        <v>2</v>
      </c>
      <c r="F44" s="28">
        <f t="shared" si="4"/>
        <v>2</v>
      </c>
      <c r="G44" s="43"/>
      <c r="H44" s="43"/>
      <c r="I44" s="43"/>
      <c r="J44" s="43"/>
      <c r="K44" s="43"/>
      <c r="L44" s="43">
        <f t="shared" si="5"/>
        <v>1300</v>
      </c>
      <c r="M44" s="69">
        <f>'Exchange Data Log'!P59</f>
        <v>0</v>
      </c>
    </row>
    <row r="45" spans="1:13" ht="12.75">
      <c r="A45" s="46">
        <v>38127</v>
      </c>
      <c r="B45" s="28">
        <f t="shared" si="0"/>
        <v>6</v>
      </c>
      <c r="C45" s="28">
        <f t="shared" si="1"/>
        <v>3</v>
      </c>
      <c r="D45" s="28">
        <f t="shared" si="2"/>
        <v>3</v>
      </c>
      <c r="E45" s="28">
        <f t="shared" si="3"/>
        <v>2</v>
      </c>
      <c r="F45" s="28">
        <f t="shared" si="4"/>
        <v>2</v>
      </c>
      <c r="G45" s="43"/>
      <c r="H45" s="43"/>
      <c r="I45" s="43"/>
      <c r="J45" s="43"/>
      <c r="K45" s="43"/>
      <c r="L45" s="43">
        <f t="shared" si="5"/>
        <v>1300</v>
      </c>
      <c r="M45" s="69">
        <f>'Exchange Data Log'!P60</f>
        <v>0</v>
      </c>
    </row>
    <row r="46" spans="1:13" ht="12.75">
      <c r="A46" s="46">
        <v>38128</v>
      </c>
      <c r="B46" s="28">
        <f t="shared" si="0"/>
        <v>6</v>
      </c>
      <c r="C46" s="28">
        <f t="shared" si="1"/>
        <v>3</v>
      </c>
      <c r="D46" s="28">
        <f t="shared" si="2"/>
        <v>3</v>
      </c>
      <c r="E46" s="28">
        <f t="shared" si="3"/>
        <v>2</v>
      </c>
      <c r="F46" s="28">
        <f t="shared" si="4"/>
        <v>2</v>
      </c>
      <c r="G46" s="43"/>
      <c r="H46" s="43"/>
      <c r="I46" s="43"/>
      <c r="J46" s="43"/>
      <c r="K46" s="43"/>
      <c r="L46" s="43">
        <f t="shared" si="5"/>
        <v>1300</v>
      </c>
      <c r="M46" s="69">
        <f>'Exchange Data Log'!P61</f>
        <v>0</v>
      </c>
    </row>
    <row r="47" spans="1:13" ht="12.75">
      <c r="A47" s="46">
        <v>38129</v>
      </c>
      <c r="B47" s="28">
        <f t="shared" si="0"/>
        <v>6</v>
      </c>
      <c r="C47" s="28">
        <f t="shared" si="1"/>
        <v>3</v>
      </c>
      <c r="D47" s="28">
        <f t="shared" si="2"/>
        <v>3</v>
      </c>
      <c r="E47" s="28">
        <f t="shared" si="3"/>
        <v>2</v>
      </c>
      <c r="F47" s="28">
        <f t="shared" si="4"/>
        <v>2</v>
      </c>
      <c r="G47" s="43"/>
      <c r="H47" s="43"/>
      <c r="I47" s="43"/>
      <c r="J47" s="43"/>
      <c r="K47" s="43"/>
      <c r="L47" s="43">
        <f t="shared" si="5"/>
        <v>1300</v>
      </c>
      <c r="M47" s="69">
        <f>'Exchange Data Log'!P62</f>
        <v>0</v>
      </c>
    </row>
    <row r="48" spans="1:13" ht="12.75">
      <c r="A48" s="46">
        <v>38130</v>
      </c>
      <c r="B48" s="28">
        <f t="shared" si="0"/>
        <v>6</v>
      </c>
      <c r="C48" s="28">
        <f t="shared" si="1"/>
        <v>3</v>
      </c>
      <c r="D48" s="28">
        <f t="shared" si="2"/>
        <v>3</v>
      </c>
      <c r="E48" s="28">
        <f t="shared" si="3"/>
        <v>2</v>
      </c>
      <c r="F48" s="28">
        <f t="shared" si="4"/>
        <v>2</v>
      </c>
      <c r="G48" s="43"/>
      <c r="H48" s="43"/>
      <c r="I48" s="43"/>
      <c r="J48" s="43"/>
      <c r="K48" s="43"/>
      <c r="L48" s="43">
        <f t="shared" si="5"/>
        <v>1300</v>
      </c>
      <c r="M48" s="69">
        <f>'Exchange Data Log'!P63</f>
        <v>0</v>
      </c>
    </row>
    <row r="49" spans="1:13" ht="12.75">
      <c r="A49" s="46">
        <v>38131</v>
      </c>
      <c r="B49" s="28">
        <f t="shared" si="0"/>
        <v>6</v>
      </c>
      <c r="C49" s="28">
        <f t="shared" si="1"/>
        <v>3</v>
      </c>
      <c r="D49" s="28">
        <f t="shared" si="2"/>
        <v>3</v>
      </c>
      <c r="E49" s="28">
        <f t="shared" si="3"/>
        <v>2</v>
      </c>
      <c r="F49" s="28">
        <f t="shared" si="4"/>
        <v>2</v>
      </c>
      <c r="G49" s="43"/>
      <c r="H49" s="43"/>
      <c r="I49" s="43"/>
      <c r="J49" s="43"/>
      <c r="K49" s="43"/>
      <c r="L49" s="43">
        <f t="shared" si="5"/>
        <v>1300</v>
      </c>
      <c r="M49" s="69">
        <f>'Exchange Data Log'!P64</f>
        <v>0</v>
      </c>
    </row>
    <row r="50" spans="1:13" ht="12.75">
      <c r="A50" s="46">
        <v>38132</v>
      </c>
      <c r="B50" s="28">
        <f t="shared" si="0"/>
        <v>6</v>
      </c>
      <c r="C50" s="28">
        <f t="shared" si="1"/>
        <v>3</v>
      </c>
      <c r="D50" s="28">
        <f t="shared" si="2"/>
        <v>3</v>
      </c>
      <c r="E50" s="28">
        <f t="shared" si="3"/>
        <v>2</v>
      </c>
      <c r="F50" s="28">
        <f t="shared" si="4"/>
        <v>2</v>
      </c>
      <c r="G50" s="43"/>
      <c r="H50" s="43"/>
      <c r="I50" s="43"/>
      <c r="J50" s="43"/>
      <c r="K50" s="43"/>
      <c r="L50" s="43">
        <f t="shared" si="5"/>
        <v>1300</v>
      </c>
      <c r="M50" s="69">
        <f>'Exchange Data Log'!P65</f>
        <v>0</v>
      </c>
    </row>
    <row r="51" spans="1:13" ht="12.75">
      <c r="A51" s="46">
        <v>38133</v>
      </c>
      <c r="B51" s="28">
        <f t="shared" si="0"/>
        <v>6</v>
      </c>
      <c r="C51" s="28">
        <f t="shared" si="1"/>
        <v>3</v>
      </c>
      <c r="D51" s="28">
        <f t="shared" si="2"/>
        <v>3</v>
      </c>
      <c r="E51" s="28">
        <f t="shared" si="3"/>
        <v>2</v>
      </c>
      <c r="F51" s="28">
        <f t="shared" si="4"/>
        <v>2</v>
      </c>
      <c r="G51" s="43"/>
      <c r="H51" s="43"/>
      <c r="I51" s="43"/>
      <c r="J51" s="43"/>
      <c r="K51" s="43"/>
      <c r="L51" s="43">
        <f t="shared" si="5"/>
        <v>1300</v>
      </c>
      <c r="M51" s="69">
        <f>'Exchange Data Log'!P66</f>
        <v>0</v>
      </c>
    </row>
    <row r="52" spans="1:13" ht="12.75">
      <c r="A52" s="46">
        <v>38134</v>
      </c>
      <c r="B52" s="28">
        <f t="shared" si="0"/>
        <v>6</v>
      </c>
      <c r="C52" s="28">
        <f t="shared" si="1"/>
        <v>3</v>
      </c>
      <c r="D52" s="28">
        <f t="shared" si="2"/>
        <v>3</v>
      </c>
      <c r="E52" s="28">
        <f t="shared" si="3"/>
        <v>2</v>
      </c>
      <c r="F52" s="28">
        <f t="shared" si="4"/>
        <v>2</v>
      </c>
      <c r="G52" s="43"/>
      <c r="H52" s="43"/>
      <c r="I52" s="43"/>
      <c r="J52" s="43"/>
      <c r="K52" s="43"/>
      <c r="L52" s="43">
        <f t="shared" si="5"/>
        <v>1300</v>
      </c>
      <c r="M52" s="69">
        <f>'Exchange Data Log'!P67</f>
        <v>0</v>
      </c>
    </row>
    <row r="53" spans="1:13" ht="12.75">
      <c r="A53" s="46">
        <v>38135</v>
      </c>
      <c r="B53" s="28">
        <f t="shared" si="0"/>
        <v>6</v>
      </c>
      <c r="C53" s="28">
        <f t="shared" si="1"/>
        <v>3</v>
      </c>
      <c r="D53" s="28">
        <f t="shared" si="2"/>
        <v>3</v>
      </c>
      <c r="E53" s="28">
        <v>2</v>
      </c>
      <c r="F53" s="28">
        <f t="shared" si="4"/>
        <v>2</v>
      </c>
      <c r="G53" s="43"/>
      <c r="H53" s="43"/>
      <c r="I53" s="43"/>
      <c r="J53" s="43"/>
      <c r="K53" s="43"/>
      <c r="L53" s="43">
        <f t="shared" si="5"/>
        <v>1300</v>
      </c>
      <c r="M53" s="69">
        <f>'Exchange Data Log'!P68</f>
        <v>0</v>
      </c>
    </row>
    <row r="54" spans="1:13" ht="12.75">
      <c r="A54" s="46">
        <v>38136</v>
      </c>
      <c r="B54" s="28">
        <f t="shared" si="0"/>
        <v>6</v>
      </c>
      <c r="C54" s="28">
        <f t="shared" si="1"/>
        <v>3</v>
      </c>
      <c r="D54" s="28">
        <f t="shared" si="2"/>
        <v>3</v>
      </c>
      <c r="E54" s="28">
        <f t="shared" si="3"/>
        <v>2</v>
      </c>
      <c r="F54" s="28">
        <f t="shared" si="4"/>
        <v>2</v>
      </c>
      <c r="G54" s="43"/>
      <c r="H54" s="43"/>
      <c r="I54" s="43"/>
      <c r="J54" s="43"/>
      <c r="K54" s="43"/>
      <c r="L54" s="43">
        <f t="shared" si="5"/>
        <v>1300</v>
      </c>
      <c r="M54" s="69">
        <f>'Exchange Data Log'!P69</f>
        <v>0</v>
      </c>
    </row>
    <row r="55" spans="1:13" ht="12.75">
      <c r="A55" s="46">
        <v>38137</v>
      </c>
      <c r="B55" s="28">
        <f t="shared" si="0"/>
        <v>6</v>
      </c>
      <c r="C55" s="28">
        <f t="shared" si="1"/>
        <v>3</v>
      </c>
      <c r="D55" s="28">
        <f t="shared" si="2"/>
        <v>3</v>
      </c>
      <c r="E55" s="28">
        <f t="shared" si="3"/>
        <v>2</v>
      </c>
      <c r="F55" s="28">
        <f t="shared" si="4"/>
        <v>2</v>
      </c>
      <c r="G55" s="43"/>
      <c r="H55" s="43"/>
      <c r="I55" s="43"/>
      <c r="J55" s="43"/>
      <c r="K55" s="43"/>
      <c r="L55" s="43">
        <f t="shared" si="5"/>
        <v>1300</v>
      </c>
      <c r="M55" s="69">
        <f>'Exchange Data Log'!P70</f>
        <v>0</v>
      </c>
    </row>
    <row r="56" spans="1:13" ht="12.75">
      <c r="A56" s="46">
        <v>38138</v>
      </c>
      <c r="B56" s="28">
        <f t="shared" si="0"/>
        <v>6</v>
      </c>
      <c r="C56" s="28">
        <f t="shared" si="1"/>
        <v>3</v>
      </c>
      <c r="D56" s="28">
        <f t="shared" si="2"/>
        <v>3</v>
      </c>
      <c r="E56" s="28">
        <f t="shared" si="3"/>
        <v>2</v>
      </c>
      <c r="F56" s="28">
        <f t="shared" si="4"/>
        <v>2</v>
      </c>
      <c r="G56" s="43"/>
      <c r="H56" s="43"/>
      <c r="I56" s="43"/>
      <c r="J56" s="43"/>
      <c r="K56" s="43"/>
      <c r="L56" s="43">
        <f t="shared" si="5"/>
        <v>1300</v>
      </c>
      <c r="M56" s="69">
        <f>'Exchange Data Log'!P71</f>
        <v>0</v>
      </c>
    </row>
    <row r="57" spans="1:13" ht="12.75">
      <c r="A57" s="46">
        <v>38139</v>
      </c>
      <c r="B57" s="28">
        <f t="shared" si="0"/>
        <v>6</v>
      </c>
      <c r="C57" s="28">
        <f t="shared" si="1"/>
        <v>3</v>
      </c>
      <c r="D57" s="28">
        <f t="shared" si="2"/>
        <v>3</v>
      </c>
      <c r="E57" s="28">
        <f t="shared" si="3"/>
        <v>2</v>
      </c>
      <c r="F57" s="28">
        <f t="shared" si="4"/>
        <v>2</v>
      </c>
      <c r="G57" s="43"/>
      <c r="H57" s="43"/>
      <c r="I57" s="43"/>
      <c r="J57" s="43"/>
      <c r="K57" s="43"/>
      <c r="L57" s="43">
        <f t="shared" si="5"/>
        <v>1300</v>
      </c>
      <c r="M57" s="69">
        <f>'Exchange Data Log'!P72</f>
        <v>0</v>
      </c>
    </row>
    <row r="58" spans="1:13" ht="12.75">
      <c r="A58" s="46">
        <v>38140</v>
      </c>
      <c r="B58" s="28">
        <f t="shared" si="0"/>
        <v>6</v>
      </c>
      <c r="C58" s="28">
        <f t="shared" si="1"/>
        <v>3</v>
      </c>
      <c r="D58" s="28">
        <f t="shared" si="2"/>
        <v>3</v>
      </c>
      <c r="E58" s="28">
        <f t="shared" si="3"/>
        <v>2</v>
      </c>
      <c r="F58" s="28">
        <f t="shared" si="4"/>
        <v>2</v>
      </c>
      <c r="G58" s="43"/>
      <c r="H58" s="43"/>
      <c r="I58" s="43"/>
      <c r="J58" s="43"/>
      <c r="K58" s="43"/>
      <c r="L58" s="43">
        <f t="shared" si="5"/>
        <v>1300</v>
      </c>
      <c r="M58" s="69">
        <f>'Exchange Data Log'!P73</f>
        <v>0</v>
      </c>
    </row>
    <row r="59" spans="1:13" ht="12.75">
      <c r="A59" s="46">
        <v>38141</v>
      </c>
      <c r="B59" s="28">
        <f t="shared" si="0"/>
        <v>6</v>
      </c>
      <c r="C59" s="28">
        <f t="shared" si="1"/>
        <v>3</v>
      </c>
      <c r="D59" s="28">
        <f t="shared" si="2"/>
        <v>3</v>
      </c>
      <c r="E59" s="28">
        <f t="shared" si="3"/>
        <v>2</v>
      </c>
      <c r="F59" s="28">
        <f t="shared" si="4"/>
        <v>2</v>
      </c>
      <c r="G59" s="43"/>
      <c r="H59" s="43"/>
      <c r="I59" s="43"/>
      <c r="J59" s="43"/>
      <c r="K59" s="43"/>
      <c r="L59" s="43">
        <f t="shared" si="5"/>
        <v>1300</v>
      </c>
      <c r="M59" s="69">
        <f>'Exchange Data Log'!P74</f>
        <v>0</v>
      </c>
    </row>
    <row r="60" spans="1:13" ht="12.75">
      <c r="A60" s="46">
        <v>38142</v>
      </c>
      <c r="B60" s="28">
        <f t="shared" si="0"/>
        <v>6</v>
      </c>
      <c r="C60" s="28">
        <f t="shared" si="1"/>
        <v>3</v>
      </c>
      <c r="D60" s="28">
        <f t="shared" si="2"/>
        <v>3</v>
      </c>
      <c r="E60" s="28">
        <f t="shared" si="3"/>
        <v>2</v>
      </c>
      <c r="F60" s="28">
        <f t="shared" si="4"/>
        <v>2</v>
      </c>
      <c r="G60" s="43"/>
      <c r="H60" s="43"/>
      <c r="I60" s="43"/>
      <c r="J60" s="43"/>
      <c r="K60" s="43"/>
      <c r="L60" s="43">
        <f t="shared" si="5"/>
        <v>1300</v>
      </c>
      <c r="M60" s="69">
        <f>'Exchange Data Log'!P75</f>
        <v>0</v>
      </c>
    </row>
    <row r="61" spans="1:13" ht="12.75">
      <c r="A61" s="46">
        <v>38143</v>
      </c>
      <c r="B61" s="28">
        <f t="shared" si="0"/>
        <v>6</v>
      </c>
      <c r="C61" s="28">
        <f t="shared" si="1"/>
        <v>3</v>
      </c>
      <c r="D61" s="28">
        <f t="shared" si="2"/>
        <v>3</v>
      </c>
      <c r="E61" s="28">
        <f t="shared" si="3"/>
        <v>2</v>
      </c>
      <c r="F61" s="28">
        <f t="shared" si="4"/>
        <v>2</v>
      </c>
      <c r="G61" s="43"/>
      <c r="H61" s="43"/>
      <c r="I61" s="43"/>
      <c r="J61" s="43"/>
      <c r="K61" s="43"/>
      <c r="L61" s="43">
        <f t="shared" si="5"/>
        <v>1300</v>
      </c>
      <c r="M61" s="69">
        <f>'Exchange Data Log'!P76</f>
        <v>0</v>
      </c>
    </row>
    <row r="62" spans="1:13" ht="12.75">
      <c r="A62" s="46">
        <v>38144</v>
      </c>
      <c r="B62" s="28">
        <f t="shared" si="0"/>
        <v>6</v>
      </c>
      <c r="C62" s="28">
        <f t="shared" si="1"/>
        <v>3</v>
      </c>
      <c r="D62" s="28">
        <f t="shared" si="2"/>
        <v>3</v>
      </c>
      <c r="E62" s="28">
        <f t="shared" si="3"/>
        <v>2</v>
      </c>
      <c r="F62" s="28">
        <f t="shared" si="4"/>
        <v>2</v>
      </c>
      <c r="G62" s="43"/>
      <c r="H62" s="43"/>
      <c r="I62" s="43"/>
      <c r="J62" s="43"/>
      <c r="K62" s="43"/>
      <c r="L62" s="43">
        <f t="shared" si="5"/>
        <v>1300</v>
      </c>
      <c r="M62" s="69">
        <f>'Exchange Data Log'!P77</f>
        <v>0</v>
      </c>
    </row>
    <row r="63" spans="1:13" ht="12.75">
      <c r="A63" s="46">
        <v>38145</v>
      </c>
      <c r="B63" s="28">
        <f t="shared" si="0"/>
        <v>6</v>
      </c>
      <c r="C63" s="28">
        <f t="shared" si="1"/>
        <v>3</v>
      </c>
      <c r="D63" s="28">
        <f t="shared" si="2"/>
        <v>3</v>
      </c>
      <c r="E63" s="28">
        <f t="shared" si="3"/>
        <v>2</v>
      </c>
      <c r="F63" s="28">
        <f t="shared" si="4"/>
        <v>2</v>
      </c>
      <c r="G63" s="43"/>
      <c r="H63" s="43"/>
      <c r="I63" s="43"/>
      <c r="J63" s="43"/>
      <c r="K63" s="43"/>
      <c r="L63" s="43">
        <f t="shared" si="5"/>
        <v>1300</v>
      </c>
      <c r="M63" s="69">
        <f>'Exchange Data Log'!P78</f>
        <v>0</v>
      </c>
    </row>
    <row r="64" spans="1:13" ht="12.75">
      <c r="A64" s="46">
        <v>38146</v>
      </c>
      <c r="B64" s="28">
        <f t="shared" si="0"/>
        <v>6</v>
      </c>
      <c r="C64" s="28">
        <f t="shared" si="1"/>
        <v>3</v>
      </c>
      <c r="D64" s="28">
        <f t="shared" si="2"/>
        <v>3</v>
      </c>
      <c r="E64" s="28">
        <f t="shared" si="3"/>
        <v>2</v>
      </c>
      <c r="F64" s="28">
        <f t="shared" si="4"/>
        <v>2</v>
      </c>
      <c r="G64" s="43"/>
      <c r="H64" s="43"/>
      <c r="I64" s="43"/>
      <c r="J64" s="43"/>
      <c r="K64" s="43"/>
      <c r="L64" s="43">
        <f t="shared" si="5"/>
        <v>1300</v>
      </c>
      <c r="M64" s="69">
        <f>'Exchange Data Log'!P79</f>
        <v>0</v>
      </c>
    </row>
    <row r="65" spans="1:13" ht="12.75">
      <c r="A65" s="46">
        <v>38147</v>
      </c>
      <c r="B65" s="28">
        <f t="shared" si="0"/>
        <v>6</v>
      </c>
      <c r="C65" s="28">
        <f t="shared" si="1"/>
        <v>3</v>
      </c>
      <c r="D65" s="28">
        <f t="shared" si="2"/>
        <v>3</v>
      </c>
      <c r="E65" s="28">
        <f t="shared" si="3"/>
        <v>2</v>
      </c>
      <c r="F65" s="28">
        <f t="shared" si="4"/>
        <v>2</v>
      </c>
      <c r="G65" s="43"/>
      <c r="H65" s="43"/>
      <c r="I65" s="43"/>
      <c r="J65" s="43"/>
      <c r="K65" s="43"/>
      <c r="L65" s="43">
        <f t="shared" si="5"/>
        <v>1300</v>
      </c>
      <c r="M65" s="69">
        <f>'Exchange Data Log'!P80</f>
        <v>0</v>
      </c>
    </row>
    <row r="66" spans="1:13" ht="12.75">
      <c r="A66" s="46">
        <v>38148</v>
      </c>
      <c r="B66" s="28">
        <f t="shared" si="0"/>
        <v>6</v>
      </c>
      <c r="C66" s="28">
        <f t="shared" si="1"/>
        <v>3</v>
      </c>
      <c r="D66" s="28">
        <f t="shared" si="2"/>
        <v>3</v>
      </c>
      <c r="E66" s="28">
        <f t="shared" si="3"/>
        <v>2</v>
      </c>
      <c r="F66" s="28">
        <f t="shared" si="4"/>
        <v>2</v>
      </c>
      <c r="G66" s="43"/>
      <c r="H66" s="43"/>
      <c r="I66" s="43"/>
      <c r="J66" s="43"/>
      <c r="K66" s="43"/>
      <c r="L66" s="43">
        <f t="shared" si="5"/>
        <v>1300</v>
      </c>
      <c r="M66" s="69">
        <f>'Exchange Data Log'!P81</f>
        <v>0</v>
      </c>
    </row>
    <row r="67" spans="1:13" ht="12.75">
      <c r="A67" s="46">
        <v>38149</v>
      </c>
      <c r="B67" s="28">
        <f t="shared" si="0"/>
        <v>6</v>
      </c>
      <c r="C67" s="28">
        <f t="shared" si="1"/>
        <v>3</v>
      </c>
      <c r="D67" s="28">
        <f t="shared" si="2"/>
        <v>3</v>
      </c>
      <c r="E67" s="28">
        <f t="shared" si="3"/>
        <v>2</v>
      </c>
      <c r="F67" s="28">
        <f t="shared" si="4"/>
        <v>2</v>
      </c>
      <c r="G67" s="43"/>
      <c r="H67" s="43"/>
      <c r="I67" s="43"/>
      <c r="J67" s="43"/>
      <c r="K67" s="43"/>
      <c r="L67" s="43">
        <f t="shared" si="5"/>
        <v>1300</v>
      </c>
      <c r="M67" s="69">
        <f>'Exchange Data Log'!P82</f>
        <v>0</v>
      </c>
    </row>
    <row r="68" spans="1:13" ht="12.75">
      <c r="A68" s="46">
        <v>38150</v>
      </c>
      <c r="B68" s="28">
        <f t="shared" si="0"/>
        <v>6</v>
      </c>
      <c r="C68" s="28">
        <f t="shared" si="1"/>
        <v>3</v>
      </c>
      <c r="D68" s="28">
        <f t="shared" si="2"/>
        <v>3</v>
      </c>
      <c r="E68" s="28">
        <f t="shared" si="3"/>
        <v>2</v>
      </c>
      <c r="F68" s="28">
        <f t="shared" si="4"/>
        <v>2</v>
      </c>
      <c r="G68" s="43"/>
      <c r="H68" s="43"/>
      <c r="I68" s="43"/>
      <c r="J68" s="43"/>
      <c r="K68" s="43"/>
      <c r="L68" s="43">
        <f t="shared" si="5"/>
        <v>1300</v>
      </c>
      <c r="M68" s="69">
        <f>'Exchange Data Log'!P83</f>
        <v>0</v>
      </c>
    </row>
  </sheetData>
  <mergeCells count="10">
    <mergeCell ref="G14:K14"/>
    <mergeCell ref="L14:L15"/>
    <mergeCell ref="M14:M15"/>
    <mergeCell ref="B14:F14"/>
    <mergeCell ref="B11:C11"/>
    <mergeCell ref="B12:C12"/>
    <mergeCell ref="B7:C7"/>
    <mergeCell ref="B8:C8"/>
    <mergeCell ref="B9:C9"/>
    <mergeCell ref="B10:C1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Waterloo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 Pereira</dc:creator>
  <cp:keywords/>
  <dc:description/>
  <cp:lastModifiedBy>cra</cp:lastModifiedBy>
  <cp:lastPrinted>2007-01-17T15:04:56Z</cp:lastPrinted>
  <dcterms:created xsi:type="dcterms:W3CDTF">2003-03-03T21:56:45Z</dcterms:created>
  <dcterms:modified xsi:type="dcterms:W3CDTF">2007-01-17T15:11:24Z</dcterms:modified>
  <cp:category/>
  <cp:version/>
  <cp:contentType/>
  <cp:contentStatus/>
</cp:coreProperties>
</file>